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55855e8de95a75/Publicaciones Pagina SESESP/2018 Segundo Trimestre/"/>
    </mc:Choice>
  </mc:AlternateContent>
  <xr:revisionPtr revIDLastSave="0" documentId="10_ncr:100000_{7690596D-9A63-4539-9448-4D7CA028D8FF}" xr6:coauthVersionLast="31" xr6:coauthVersionMax="31" xr10:uidLastSave="{00000000-0000-0000-0000-000000000000}"/>
  <bookViews>
    <workbookView xWindow="0" yWindow="0" windowWidth="28800" windowHeight="12225" xr2:uid="{C88A7E44-375D-4DB5-8C77-780888BABC01}"/>
  </bookViews>
  <sheets>
    <sheet name="1er trim niv proyecto fasp 2017" sheetId="2" r:id="rId1"/>
    <sheet name="niv fin inf def fasp 2017 " sheetId="3" r:id="rId2"/>
  </sheets>
  <definedNames>
    <definedName name="_xlnm._FilterDatabase" localSheetId="1" hidden="1">'niv fin inf def fasp 2017 '!$C$11:$Z$41</definedName>
    <definedName name="_xlnm.Print_Area" localSheetId="0">'1er trim niv proyecto fasp 2017'!$C$3:$AE$24</definedName>
    <definedName name="_xlnm.Print_Area" localSheetId="1">'niv fin inf def fasp 2017 '!$C$3:$Z$41</definedName>
    <definedName name="_xlnm.Print_Titles" localSheetId="0">'1er trim niv proyecto fasp 2017'!$1:$10</definedName>
    <definedName name="_xlnm.Print_Titles" localSheetId="1">'niv fin inf def fasp 2017 '!$1:$11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 l="1"/>
  <c r="T12" i="3" s="1"/>
  <c r="S13" i="3"/>
  <c r="T13" i="3"/>
  <c r="Z13" i="3" s="1"/>
  <c r="U13" i="3"/>
  <c r="V13" i="3" s="1"/>
  <c r="S14" i="3"/>
  <c r="T14" i="3"/>
  <c r="U14" i="3" s="1"/>
  <c r="V14" i="3" s="1"/>
  <c r="S15" i="3"/>
  <c r="T15" i="3" s="1"/>
  <c r="S16" i="3"/>
  <c r="T16" i="3" s="1"/>
  <c r="S17" i="3"/>
  <c r="T17" i="3"/>
  <c r="Z17" i="3" s="1"/>
  <c r="U17" i="3"/>
  <c r="V17" i="3" s="1"/>
  <c r="S18" i="3"/>
  <c r="T18" i="3"/>
  <c r="U18" i="3" s="1"/>
  <c r="V18" i="3" s="1"/>
  <c r="S19" i="3"/>
  <c r="T19" i="3" s="1"/>
  <c r="S20" i="3"/>
  <c r="T20" i="3" s="1"/>
  <c r="S21" i="3"/>
  <c r="T21" i="3"/>
  <c r="Z21" i="3" s="1"/>
  <c r="U21" i="3"/>
  <c r="V21" i="3" s="1"/>
  <c r="S22" i="3"/>
  <c r="T22" i="3"/>
  <c r="U22" i="3" s="1"/>
  <c r="V22" i="3" s="1"/>
  <c r="X23" i="3"/>
  <c r="X41" i="3" s="1"/>
  <c r="S24" i="3"/>
  <c r="T24" i="3"/>
  <c r="Z24" i="3" s="1"/>
  <c r="U24" i="3"/>
  <c r="V24" i="3" s="1"/>
  <c r="S25" i="3"/>
  <c r="T25" i="3"/>
  <c r="U25" i="3" s="1"/>
  <c r="V25" i="3" s="1"/>
  <c r="S26" i="3"/>
  <c r="T26" i="3" s="1"/>
  <c r="U26" i="3" s="1"/>
  <c r="S27" i="3"/>
  <c r="T27" i="3"/>
  <c r="Z27" i="3" s="1"/>
  <c r="U27" i="3"/>
  <c r="V27" i="3"/>
  <c r="S28" i="3"/>
  <c r="T28" i="3"/>
  <c r="Z28" i="3" s="1"/>
  <c r="U28" i="3"/>
  <c r="V28" i="3" s="1"/>
  <c r="S29" i="3"/>
  <c r="T29" i="3"/>
  <c r="U29" i="3" s="1"/>
  <c r="V29" i="3" s="1"/>
  <c r="S30" i="3"/>
  <c r="T30" i="3" s="1"/>
  <c r="S31" i="3"/>
  <c r="T31" i="3"/>
  <c r="Z31" i="3" s="1"/>
  <c r="U31" i="3"/>
  <c r="V31" i="3"/>
  <c r="S32" i="3"/>
  <c r="T32" i="3"/>
  <c r="Z32" i="3" s="1"/>
  <c r="U32" i="3"/>
  <c r="V32" i="3" s="1"/>
  <c r="S33" i="3"/>
  <c r="T33" i="3"/>
  <c r="U33" i="3" s="1"/>
  <c r="V33" i="3" s="1"/>
  <c r="S34" i="3"/>
  <c r="T34" i="3" s="1"/>
  <c r="S35" i="3"/>
  <c r="T35" i="3" s="1"/>
  <c r="S36" i="3"/>
  <c r="T36" i="3"/>
  <c r="Z36" i="3" s="1"/>
  <c r="U36" i="3"/>
  <c r="V36" i="3" s="1"/>
  <c r="S37" i="3"/>
  <c r="T37" i="3"/>
  <c r="U37" i="3" s="1"/>
  <c r="V37" i="3" s="1"/>
  <c r="S38" i="3"/>
  <c r="T38" i="3" s="1"/>
  <c r="S39" i="3"/>
  <c r="T39" i="3" s="1"/>
  <c r="S40" i="3"/>
  <c r="T40" i="3"/>
  <c r="Z40" i="3" s="1"/>
  <c r="U40" i="3"/>
  <c r="V40" i="3" s="1"/>
  <c r="O41" i="3"/>
  <c r="W41" i="3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W26" i="2"/>
  <c r="Z35" i="3" l="1"/>
  <c r="U35" i="3"/>
  <c r="V35" i="3" s="1"/>
  <c r="Z16" i="3"/>
  <c r="U16" i="3"/>
  <c r="V16" i="3" s="1"/>
  <c r="Z39" i="3"/>
  <c r="U39" i="3"/>
  <c r="V39" i="3" s="1"/>
  <c r="Z34" i="3"/>
  <c r="U34" i="3"/>
  <c r="V34" i="3" s="1"/>
  <c r="V26" i="3"/>
  <c r="Z26" i="3"/>
  <c r="Z20" i="3"/>
  <c r="U20" i="3"/>
  <c r="V20" i="3" s="1"/>
  <c r="Z15" i="3"/>
  <c r="U15" i="3"/>
  <c r="V15" i="3" s="1"/>
  <c r="U38" i="3"/>
  <c r="V38" i="3" s="1"/>
  <c r="Z38" i="3"/>
  <c r="Z19" i="3"/>
  <c r="U19" i="3"/>
  <c r="V19" i="3" s="1"/>
  <c r="Z30" i="3"/>
  <c r="U30" i="3"/>
  <c r="V30" i="3" s="1"/>
  <c r="Z12" i="3"/>
  <c r="U12" i="3"/>
  <c r="Z33" i="3"/>
  <c r="Z29" i="3"/>
  <c r="Z25" i="3"/>
  <c r="Z22" i="3"/>
  <c r="S23" i="3"/>
  <c r="Z37" i="3"/>
  <c r="Z18" i="3"/>
  <c r="Z14" i="3"/>
  <c r="T23" i="3" l="1"/>
  <c r="S41" i="3"/>
  <c r="V12" i="3"/>
  <c r="Z23" i="3" l="1"/>
  <c r="U23" i="3"/>
  <c r="T41" i="3"/>
  <c r="V23" i="3" l="1"/>
  <c r="V41" i="3" s="1"/>
  <c r="U41" i="3"/>
</calcChain>
</file>

<file path=xl/sharedStrings.xml><?xml version="1.0" encoding="utf-8"?>
<sst xmlns="http://schemas.openxmlformats.org/spreadsheetml/2006/main" count="725" uniqueCount="172">
  <si>
    <t>Financiera: programa terminado al 100% / Física:  / Registro: programa terminado al 100% - SISTEMA: Pasa al siguiente nivel.</t>
  </si>
  <si>
    <t>Otros</t>
  </si>
  <si>
    <t>2017</t>
  </si>
  <si>
    <t>En Ejecución</t>
  </si>
  <si>
    <t>Seguridad</t>
  </si>
  <si>
    <t>Secretario Ejecutivo del  Sistema Estatal de Seguridad Pública.</t>
  </si>
  <si>
    <t>33-Aportaciones Federales para Entidades Federativas y Municipios</t>
  </si>
  <si>
    <t/>
  </si>
  <si>
    <t>I011 FASP</t>
  </si>
  <si>
    <t>Aportaciones Federales</t>
  </si>
  <si>
    <t>Cobertura municipal</t>
  </si>
  <si>
    <t>Cobertura estatal</t>
  </si>
  <si>
    <t>Coahuila de Zaragoza</t>
  </si>
  <si>
    <t>15 FASP 2017</t>
  </si>
  <si>
    <t>Seguimiento Y Evaluación</t>
  </si>
  <si>
    <t>COA17170100833233</t>
  </si>
  <si>
    <t>Financiera: programa ejerciendose fasp 2017 / Física:  / Registro: programa fasp 2017 ejerciendose</t>
  </si>
  <si>
    <t>14 FASP 2017</t>
  </si>
  <si>
    <t xml:space="preserve">Modelo Homologado De Unidades De Policía Cibernética </t>
  </si>
  <si>
    <t>COA17170100833231</t>
  </si>
  <si>
    <t>Financiera: programa terminado al 100% fasp 2017 / Física:  / Registro: programa terminado al 100%</t>
  </si>
  <si>
    <t>Servicios de llamadas de emergencia 066 y de denuncia anónima 089</t>
  </si>
  <si>
    <t>12 FASP 2017</t>
  </si>
  <si>
    <t>Sistema Nacional De Atención De Llamadas De Emergencia Y Denuncias Ciudadanas</t>
  </si>
  <si>
    <t>COA17170100833216</t>
  </si>
  <si>
    <t>Financiera: programa fasp 2017 ejerciendose / Física:  / Registro: programa fasp 2017 ejerciendose - SISTEMA: Pasa al siguiente nivel.</t>
  </si>
  <si>
    <t>Piezas</t>
  </si>
  <si>
    <t>Sistema Nacional de Información (Bases de Datos)</t>
  </si>
  <si>
    <t>11 FASP 2017</t>
  </si>
  <si>
    <t>Sistema Nacional De Información</t>
  </si>
  <si>
    <t>COA17170100833214</t>
  </si>
  <si>
    <t>Financiera: programa ejerciendose fasp 2017 / Física:  / Registro: programa fasp 2017 ejerciendose - SISTEMA: Pasa al siguiente nivel.</t>
  </si>
  <si>
    <t>10 FASP 2017</t>
  </si>
  <si>
    <t>Desarrollo De Las Ciencias Forenses En La Investigación De Hechos Delictivos</t>
  </si>
  <si>
    <t>COA17170100833212</t>
  </si>
  <si>
    <t>Financiera: programa terminado al 100% / Física:  / Registro: programa fasp 2017 terminado al 100% - SISTEMA: Pasa al siguiente nivel.</t>
  </si>
  <si>
    <t>09 FASP 2017</t>
  </si>
  <si>
    <t>Acreditación (Certificación) De Establecimientos Penitenciarios</t>
  </si>
  <si>
    <t>COA17170100833211</t>
  </si>
  <si>
    <t>Financiera: programa fasp 2017 ejerciendose / Física:  / Registro: programa fasp 2017 ejrciendose</t>
  </si>
  <si>
    <t>08 FASP 2017</t>
  </si>
  <si>
    <t>Fortalecimiento De La Autoridad Administrativa Especializada Del Sistema De Justicia Penal Para Adolescentes</t>
  </si>
  <si>
    <t>COA17170100833210</t>
  </si>
  <si>
    <t>07 FASP 2017</t>
  </si>
  <si>
    <t>Fortalecimiento De Las Unidades Estatales De Supervisión A Medidas Cautelares Y Suspensión Del Proceso</t>
  </si>
  <si>
    <t>COA17170100833207</t>
  </si>
  <si>
    <t>Financiera: programa fasp 2017 ejerciendose / Física:  / Registro: programa fasp 2017 ejerciendose</t>
  </si>
  <si>
    <t>Nuevo Sistema de Justicia Penal</t>
  </si>
  <si>
    <t>06 FASP 2017</t>
  </si>
  <si>
    <t xml:space="preserve">Implementación Y Desarrollo Del Sistema De Justicia Penal </t>
  </si>
  <si>
    <t>COA17170100833205</t>
  </si>
  <si>
    <t>Fortalecimiento de Programas Prioritarios de las Instituciones Estatales de Seguridad Pública e Impartición de Justicia</t>
  </si>
  <si>
    <t>05 FASP 2017</t>
  </si>
  <si>
    <t>Fortalecimiento De Programas Prioritarios Locales De Las Instituciones De Seguridad Pública E Impartición De Justicia</t>
  </si>
  <si>
    <t>COA17170100833202</t>
  </si>
  <si>
    <t>Financiera: programa ejercido al 100% / Física:  / Registro: programa ejercido al 100%</t>
  </si>
  <si>
    <t>Red Nacional de Telecomunicaciones</t>
  </si>
  <si>
    <t>04 FASP 2017</t>
  </si>
  <si>
    <t>Red Nacional De Radiocomunicación</t>
  </si>
  <si>
    <t>COA17170100833201</t>
  </si>
  <si>
    <t>Financiera: programa al 100% ejercido / Física:  / Registro: programa ejercido al 100% - SISTEMA: Pasa al siguiente nivel.</t>
  </si>
  <si>
    <t>Fortalecimiento de las Capacidades de Evaluación en Control de Confianza</t>
  </si>
  <si>
    <t>03 FASP 2017</t>
  </si>
  <si>
    <t>Fortalecimiento De Las Capacidades De Evaluación En Control De Confianza</t>
  </si>
  <si>
    <t>COA17170100833200</t>
  </si>
  <si>
    <t>Financiera: programa fasp 2017 ejerciendose / Física:  / Registro: programa fasp 2017 ejerciendose  - SISTEMA: Pasa al siguiente nivel.</t>
  </si>
  <si>
    <t>Profesionalización de las Instituciones de Seguridad Pública</t>
  </si>
  <si>
    <t>02 FASP 2017</t>
  </si>
  <si>
    <t>Profesionalización De Las Instituciones De Seguridad Pública</t>
  </si>
  <si>
    <t>COA17170100833199</t>
  </si>
  <si>
    <t>Acceso a la justicia para las Mujeres</t>
  </si>
  <si>
    <t>01 FASP 2017</t>
  </si>
  <si>
    <t>Acceso A La Justicia Para Las Mujeres</t>
  </si>
  <si>
    <t>COA17170100833197</t>
  </si>
  <si>
    <t>% Avance Acumulado</t>
  </si>
  <si>
    <t>Avance Anual</t>
  </si>
  <si>
    <t>Población</t>
  </si>
  <si>
    <t>Unidad de Medida</t>
  </si>
  <si>
    <t>Reintegro</t>
  </si>
  <si>
    <t>% Avance</t>
  </si>
  <si>
    <t>Pagado</t>
  </si>
  <si>
    <t>Ejercido</t>
  </si>
  <si>
    <t>Devengado</t>
  </si>
  <si>
    <t>Comprometido</t>
  </si>
  <si>
    <t>Recaudado (Ministrado)</t>
  </si>
  <si>
    <t>Modificado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</si>
  <si>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</si>
  <si>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</si>
  <si>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</si>
  <si>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</si>
  <si>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</si>
  <si>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</si>
  <si>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 - Específico</t>
  </si>
  <si>
    <t>Programa Fondo Convenio</t>
  </si>
  <si>
    <t>Tipo de Recurso</t>
  </si>
  <si>
    <t>Ámbito</t>
  </si>
  <si>
    <t>Localidad</t>
  </si>
  <si>
    <t>Municipio</t>
  </si>
  <si>
    <t>Entidad</t>
  </si>
  <si>
    <t>Número de Proyecto</t>
  </si>
  <si>
    <t>Nombre del Proyecto</t>
  </si>
  <si>
    <t>Clave del Proyecto</t>
  </si>
  <si>
    <t>Observaciones</t>
  </si>
  <si>
    <t>Avance Físico</t>
  </si>
  <si>
    <t>Avance Financiero</t>
  </si>
  <si>
    <t>Información General del Proyecto</t>
  </si>
  <si>
    <t>Total: 55</t>
  </si>
  <si>
    <t xml:space="preserve">      Primer Trimestre    2018</t>
  </si>
  <si>
    <t xml:space="preserve"> Informes sobre la Situación Económica, las Finanzas Públicas y la Deuda Pública</t>
  </si>
  <si>
    <t xml:space="preserve"> </t>
  </si>
  <si>
    <t>0</t>
  </si>
  <si>
    <t>TOTAL DEL PROGRAMA PRESUPUESTARIO</t>
  </si>
  <si>
    <t>SIN IDENTIFICAR</t>
  </si>
  <si>
    <t>I011</t>
  </si>
  <si>
    <t>FASP</t>
  </si>
  <si>
    <t>33</t>
  </si>
  <si>
    <t>APORTACIONES FEDERALES PARA ENTIDADES FEDERATIVAS Y MUNICIPIOS</t>
  </si>
  <si>
    <t xml:space="preserve"> - </t>
  </si>
  <si>
    <t>1.- PROGRAMA PRESUPUESTARIO</t>
  </si>
  <si>
    <t>Gobierno de la Entidad</t>
  </si>
  <si>
    <t>N/A</t>
  </si>
  <si>
    <t>622 - EDIFICACIÓN NO HABITACIONAL</t>
  </si>
  <si>
    <t>2 - GASTO DE INVERSIÓN</t>
  </si>
  <si>
    <t>SECRETARIA DE SEGURIDAD P¿BLICA</t>
  </si>
  <si>
    <t>APORTACIONES FEDERALES - 2</t>
  </si>
  <si>
    <t>2.- PARTIDA</t>
  </si>
  <si>
    <t>597 - LICENCIAS INFORMÁTICAS E INTELECTUALES</t>
  </si>
  <si>
    <t>591 - SOFTWARE</t>
  </si>
  <si>
    <t>569 - OTROS EQUIPOS</t>
  </si>
  <si>
    <t>565 - EQUIPO DE COMUNICACIÓN Y TELECOMUNICACIÓN</t>
  </si>
  <si>
    <t>564 - SISTEMAS DE AIRE ACONDICIONADO, CALEFACCIÓN Y DE REFRIGERACIÓN INDUSTRIAL Y COMERCIAL</t>
  </si>
  <si>
    <t>551 - EQUIPO DE DEFENSA Y SEGURIDAD</t>
  </si>
  <si>
    <t>541 - VEHÍCULOS Y EQUIPO TERRESTRE</t>
  </si>
  <si>
    <t>532 - INSTRUMENTAL MÉDICO Y DE LABORATORIO</t>
  </si>
  <si>
    <t>531 - EQUIPO MÉDICO Y DE LABORATORIO</t>
  </si>
  <si>
    <t>523 - CÁMARAS FOTOGRÁFICAS Y DE VIDEO</t>
  </si>
  <si>
    <t>521 - EQUIPOS Y APARATOS AUDIOVISUALES</t>
  </si>
  <si>
    <t>519 - OTROS MOBILIARIOS Y EQUIPOS DE ADMINISTRACIÓN</t>
  </si>
  <si>
    <t>515 - EQUIPO DE CÓMPUTO Y DE TECNOLOGÍAS DE LA INFORMACIÓN</t>
  </si>
  <si>
    <t>511 - MUEBLES DE OFICINA Y ESTANTERÍA</t>
  </si>
  <si>
    <t>357 - INSTALACIÓN, REPARACIÓN Y MANTENIMIENTO DE MAQUINARIA, OTROS EQUIPOS Y HERRAMIENTA</t>
  </si>
  <si>
    <t>339 - SERVICIOS PROFESIONALES, CIENTÍFICOS Y TÉCNICOS INTEGRALES</t>
  </si>
  <si>
    <t>334 - SERVICIOS DE CAPACITACIÓN</t>
  </si>
  <si>
    <t>333 - SERVICIOS DE CONSULTORÍA ADMINISTRATIVA, PROCESOS, TÉCNICA Y EN TECNOLOGÍAS DE LA INFORMACIÓN</t>
  </si>
  <si>
    <t>331 - SERVICIOS LEGALES, DE CONTABILIDAD, AUDITORÍA Y RELACIONADOS</t>
  </si>
  <si>
    <t>319 - SERVICIOS INTEGRALES Y OTROS SERVICIOS</t>
  </si>
  <si>
    <t>317 - SERVICIOS DE ACCESO DE INTERNET, REDES Y PROCESAMIENTO DE INFORMACIÓN</t>
  </si>
  <si>
    <t>283 - PRENDAS DE PROTECCIÓN PARA SEGURIDAD PÚBLICA Y NACIONAL</t>
  </si>
  <si>
    <t>282 - MATERIALES DE SEGURIDAD PÚBLICA</t>
  </si>
  <si>
    <t>272 - PRENDAS DE SEGURIDAD Y PROTECCIÓN PERSONAL</t>
  </si>
  <si>
    <t>271 - VESTUARIO Y UNIFORMES</t>
  </si>
  <si>
    <t>259 - OTROS PRODUCTOS QUÍMICOS</t>
  </si>
  <si>
    <t>255 - MATERIALES, ACCESORIOS Y SUMINISTROS DE LABORATORIO</t>
  </si>
  <si>
    <t>251 - PRODUCTOS QUÍMICOS BÁSICOS</t>
  </si>
  <si>
    <t>Pagado SHCP</t>
  </si>
  <si>
    <t>Aprobado</t>
  </si>
  <si>
    <t>Partida</t>
  </si>
  <si>
    <t>Tipo de Gasto</t>
  </si>
  <si>
    <t>Rendimiento Financiero</t>
  </si>
  <si>
    <t>Dependencia Ejecutora</t>
  </si>
  <si>
    <t>Clave Programa</t>
  </si>
  <si>
    <t>Descripción Programa</t>
  </si>
  <si>
    <t>Clave Ramo</t>
  </si>
  <si>
    <t>Descripción Ramo</t>
  </si>
  <si>
    <t>Ciclo de Recurso</t>
  </si>
  <si>
    <t>Tipo de Registro</t>
  </si>
  <si>
    <t>OBSERVACIONES</t>
  </si>
  <si>
    <t>AVANCE FINANCIERO</t>
  </si>
  <si>
    <t>PARTIDA</t>
  </si>
  <si>
    <t>Descripción de Programas Presupuestarios</t>
  </si>
  <si>
    <t>PERIODO: Primer Trimestre 2018</t>
  </si>
  <si>
    <t>ENTIDAD: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</si>
</sst>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&quot;&quot;#,##0"/>
  </numFmts>
  <fonts count="12">
    <font>
      <sz val="11"/>
      <color theme="1"/>
      <name val="Calibri"/>
      <family val="2"/>
      <scheme val="minor"/>
    </font>
    <font>
      <sz val="10"/>
      <name val="Adobe Caslon Pro"/>
    </font>
    <font>
      <b/>
      <sz val="48"/>
      <color indexed="23"/>
      <name val="Trajan Pro"/>
      <family val="1"/>
    </font>
    <font>
      <sz val="10"/>
      <name val="Soberana Sans"/>
      <family val="3"/>
    </font>
    <font>
      <b/>
      <sz val="10"/>
      <name val="Soberana Sans"/>
      <family val="3"/>
    </font>
    <font>
      <sz val="10"/>
      <name val="Adobe Caslon Pro"/>
      <family val="1"/>
    </font>
    <font>
      <sz val="12"/>
      <name val="Adobe Caslon Pro"/>
      <family val="1"/>
    </font>
    <font>
      <b/>
      <sz val="16"/>
      <color indexed="23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dotted">
        <color rgb="FF969696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0" xfId="1"/>
    <xf numFmtId="0" fontId="1" fillId="0" borderId="0" xfId="1" applyAlignment="1">
      <alignment vertical="top" wrapText="1"/>
    </xf>
    <xf numFmtId="43" fontId="1" fillId="0" borderId="0" xfId="2" applyAlignment="1">
      <alignment vertical="top" wrapText="1"/>
    </xf>
    <xf numFmtId="164" fontId="1" fillId="0" borderId="0" xfId="2" applyNumberFormat="1" applyFont="1" applyAlignment="1">
      <alignment vertical="top" wrapText="1"/>
    </xf>
    <xf numFmtId="0" fontId="2" fillId="0" borderId="0" xfId="1" applyFont="1" applyFill="1" applyAlignment="1">
      <alignment vertical="center" wrapText="1"/>
    </xf>
    <xf numFmtId="10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9" fillId="6" borderId="0" xfId="1" applyFont="1" applyFill="1" applyAlignment="1">
      <alignment vertical="center" wrapText="1"/>
    </xf>
    <xf numFmtId="0" fontId="9" fillId="7" borderId="0" xfId="1" applyFont="1" applyFill="1" applyAlignment="1">
      <alignment vertical="center" wrapText="1"/>
    </xf>
    <xf numFmtId="0" fontId="10" fillId="0" borderId="0" xfId="1" applyFont="1" applyFill="1" applyAlignment="1">
      <alignment horizontal="left" vertical="center" wrapText="1"/>
    </xf>
    <xf numFmtId="0" fontId="7" fillId="0" borderId="0" xfId="1" applyFont="1"/>
    <xf numFmtId="0" fontId="10" fillId="0" borderId="0" xfId="1" applyFont="1" applyFill="1" applyAlignment="1">
      <alignment vertical="center" wrapText="1"/>
    </xf>
    <xf numFmtId="0" fontId="10" fillId="7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1" fillId="0" borderId="0" xfId="1" applyFill="1"/>
    <xf numFmtId="10" fontId="3" fillId="0" borderId="8" xfId="1" applyNumberFormat="1" applyFont="1" applyFill="1" applyBorder="1" applyAlignment="1">
      <alignment horizontal="left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164" fontId="3" fillId="0" borderId="8" xfId="1" applyNumberFormat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0" fontId="1" fillId="0" borderId="0" xfId="1" applyFill="1" applyAlignment="1">
      <alignment vertical="top" wrapText="1"/>
    </xf>
    <xf numFmtId="43" fontId="3" fillId="0" borderId="8" xfId="1" applyNumberFormat="1" applyFont="1" applyFill="1" applyBorder="1" applyAlignment="1">
      <alignment horizontal="left" vertical="center" wrapText="1"/>
    </xf>
    <xf numFmtId="164" fontId="3" fillId="9" borderId="8" xfId="1" applyNumberFormat="1" applyFont="1" applyFill="1" applyBorder="1" applyAlignment="1">
      <alignment vertical="center" wrapText="1"/>
    </xf>
    <xf numFmtId="0" fontId="4" fillId="9" borderId="3" xfId="3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8" fillId="8" borderId="0" xfId="1" applyFont="1" applyFill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/>
    </xf>
    <xf numFmtId="0" fontId="4" fillId="5" borderId="6" xfId="3" applyFont="1" applyFill="1" applyBorder="1" applyAlignment="1">
      <alignment horizontal="center" vertical="center"/>
    </xf>
    <xf numFmtId="0" fontId="4" fillId="5" borderId="5" xfId="3" applyFont="1" applyFill="1" applyBorder="1" applyAlignment="1">
      <alignment horizontal="center" vertical="center"/>
    </xf>
    <xf numFmtId="0" fontId="4" fillId="4" borderId="7" xfId="3" applyFont="1" applyFill="1" applyBorder="1" applyAlignment="1">
      <alignment horizontal="center" vertical="center"/>
    </xf>
    <xf numFmtId="0" fontId="4" fillId="4" borderId="6" xfId="3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</cellXfs>
  <cellStyles count="4">
    <cellStyle name="Millares 2" xfId="2" xr:uid="{9937395B-F22D-4E29-9079-80099B7E57A6}"/>
    <cellStyle name="Normal" xfId="0" builtinId="0"/>
    <cellStyle name="Normal 2" xfId="1" xr:uid="{E9B30CF5-2A46-4EEC-B3D0-D28EA36E5963}"/>
    <cellStyle name="Normal 2 2" xfId="3" xr:uid="{BB2DF5E6-AF04-485A-898F-B4368BF57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243D-0170-414E-B5AA-D9EE3BCE7BD5}">
  <sheetPr>
    <tabColor indexed="63"/>
    <pageSetUpPr fitToPage="1"/>
  </sheetPr>
  <dimension ref="A1:AF28"/>
  <sheetViews>
    <sheetView showGridLines="0" tabSelected="1" view="pageBreakPreview" zoomScale="40" zoomScaleNormal="80" zoomScaleSheetLayoutView="40" workbookViewId="0">
      <selection activeCell="A7" sqref="A1:XFD1048576"/>
    </sheetView>
  </sheetViews>
  <sheetFormatPr baseColWidth="10" defaultColWidth="11.42578125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hidden="1" customWidth="1"/>
    <col min="15" max="15" width="21.140625" style="2" hidden="1" customWidth="1"/>
    <col min="16" max="16" width="13.7109375" style="2" hidden="1" customWidth="1"/>
    <col min="17" max="17" width="18" style="2" hidden="1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2" width="15" style="2" bestFit="1" customWidth="1"/>
    <col min="23" max="23" width="15.7109375" style="2" bestFit="1" customWidth="1"/>
    <col min="24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  <col min="33" max="16384" width="11.42578125" style="1"/>
  </cols>
  <sheetData>
    <row r="1" spans="2:32" ht="12.75" customHeight="1"/>
    <row r="2" spans="2:32" ht="13.5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2:32" ht="49.5" customHeight="1">
      <c r="B3" s="28"/>
      <c r="C3" s="45" t="s">
        <v>108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27"/>
      <c r="O3" s="27"/>
      <c r="P3" s="27"/>
      <c r="Q3" s="27"/>
      <c r="R3" s="27"/>
      <c r="S3" s="27"/>
      <c r="T3" s="27"/>
      <c r="U3" s="27"/>
      <c r="V3" s="27"/>
      <c r="W3" s="25"/>
      <c r="X3" s="26"/>
      <c r="Y3" s="25"/>
      <c r="Z3" s="25"/>
      <c r="AC3" s="25"/>
      <c r="AD3" s="46" t="s">
        <v>107</v>
      </c>
      <c r="AE3" s="46"/>
      <c r="AF3" s="25"/>
    </row>
    <row r="4" spans="2:32" ht="3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2:32" ht="2.25" customHeight="1"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2:32" ht="7.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2:32" ht="15" customHeight="1">
      <c r="B7" s="5"/>
      <c r="C7" s="22" t="s">
        <v>106</v>
      </c>
      <c r="D7" s="22"/>
      <c r="E7" s="22"/>
      <c r="F7" s="22"/>
      <c r="G7" s="22"/>
      <c r="H7" s="22"/>
      <c r="I7" s="22"/>
      <c r="J7" s="22"/>
      <c r="K7" s="22"/>
      <c r="L7" s="2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7.5" customHeight="1">
      <c r="B8" s="5"/>
      <c r="C8" s="21"/>
      <c r="D8" s="21"/>
      <c r="E8" s="21"/>
      <c r="F8" s="5"/>
      <c r="G8" s="5"/>
      <c r="H8" s="5"/>
      <c r="I8" s="5"/>
      <c r="J8" s="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19"/>
      <c r="X8" s="19"/>
      <c r="Y8" s="19"/>
      <c r="Z8" s="19"/>
      <c r="AA8" s="5"/>
      <c r="AB8" s="5"/>
      <c r="AC8" s="5"/>
      <c r="AD8" s="5"/>
      <c r="AE8" s="5"/>
      <c r="AF8" s="5"/>
    </row>
    <row r="9" spans="2:32" ht="21" customHeight="1" thickBot="1">
      <c r="B9" s="5"/>
      <c r="C9" s="47" t="s">
        <v>105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104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103</v>
      </c>
      <c r="AB9" s="53"/>
      <c r="AC9" s="53"/>
      <c r="AD9" s="54"/>
      <c r="AE9" s="55" t="s">
        <v>102</v>
      </c>
      <c r="AF9" s="5"/>
    </row>
    <row r="10" spans="2:32" s="14" customFormat="1" ht="38.25" customHeight="1">
      <c r="B10" s="15"/>
      <c r="C10" s="18" t="s">
        <v>101</v>
      </c>
      <c r="D10" s="16" t="s">
        <v>100</v>
      </c>
      <c r="E10" s="16" t="s">
        <v>99</v>
      </c>
      <c r="F10" s="16" t="s">
        <v>98</v>
      </c>
      <c r="G10" s="16" t="s">
        <v>97</v>
      </c>
      <c r="H10" s="16" t="s">
        <v>96</v>
      </c>
      <c r="I10" s="16" t="s">
        <v>95</v>
      </c>
      <c r="J10" s="16" t="s">
        <v>94</v>
      </c>
      <c r="K10" s="16" t="s">
        <v>93</v>
      </c>
      <c r="L10" s="17" t="s">
        <v>92</v>
      </c>
      <c r="M10" s="16" t="s">
        <v>91</v>
      </c>
      <c r="N10" s="16" t="s">
        <v>90</v>
      </c>
      <c r="O10" s="16" t="s">
        <v>89</v>
      </c>
      <c r="P10" s="16" t="s">
        <v>88</v>
      </c>
      <c r="Q10" s="16" t="s">
        <v>87</v>
      </c>
      <c r="R10" s="16" t="s">
        <v>86</v>
      </c>
      <c r="S10" s="16" t="s">
        <v>85</v>
      </c>
      <c r="T10" s="17" t="s">
        <v>84</v>
      </c>
      <c r="U10" s="16" t="s">
        <v>83</v>
      </c>
      <c r="V10" s="16" t="s">
        <v>82</v>
      </c>
      <c r="W10" s="16" t="s">
        <v>81</v>
      </c>
      <c r="X10" s="16" t="s">
        <v>80</v>
      </c>
      <c r="Y10" s="16" t="s">
        <v>79</v>
      </c>
      <c r="Z10" s="16" t="s">
        <v>78</v>
      </c>
      <c r="AA10" s="16" t="s">
        <v>77</v>
      </c>
      <c r="AB10" s="16" t="s">
        <v>76</v>
      </c>
      <c r="AC10" s="16" t="s">
        <v>75</v>
      </c>
      <c r="AD10" s="16" t="s">
        <v>74</v>
      </c>
      <c r="AE10" s="55"/>
      <c r="AF10" s="15"/>
    </row>
    <row r="11" spans="2:32" ht="60.75" customHeight="1">
      <c r="B11" s="5"/>
      <c r="C11" s="13" t="s">
        <v>73</v>
      </c>
      <c r="D11" s="13" t="s">
        <v>72</v>
      </c>
      <c r="E11" s="12" t="s">
        <v>71</v>
      </c>
      <c r="F11" s="12" t="s">
        <v>12</v>
      </c>
      <c r="G11" s="12" t="s">
        <v>11</v>
      </c>
      <c r="H11" s="10" t="s">
        <v>10</v>
      </c>
      <c r="I11" s="10" t="s">
        <v>7</v>
      </c>
      <c r="J11" s="11" t="s">
        <v>9</v>
      </c>
      <c r="K11" s="10" t="s">
        <v>8</v>
      </c>
      <c r="L11" s="9" t="s">
        <v>70</v>
      </c>
      <c r="M11" s="10" t="s">
        <v>6</v>
      </c>
      <c r="N11" s="10" t="s">
        <v>5</v>
      </c>
      <c r="O11" s="10" t="s">
        <v>4</v>
      </c>
      <c r="P11" s="9" t="s">
        <v>3</v>
      </c>
      <c r="Q11" s="9" t="s">
        <v>2</v>
      </c>
      <c r="R11" s="10">
        <v>8960000</v>
      </c>
      <c r="S11" s="10">
        <v>8960000</v>
      </c>
      <c r="T11" s="10">
        <v>8960000</v>
      </c>
      <c r="U11" s="10">
        <v>1911504.61</v>
      </c>
      <c r="V11" s="10">
        <v>1911504.61</v>
      </c>
      <c r="W11" s="10">
        <v>1911504.61</v>
      </c>
      <c r="X11" s="10">
        <v>0</v>
      </c>
      <c r="Y11" s="7">
        <f t="shared" ref="Y11:Y24" si="0">IF(ISERROR(W11/S11),0,((W11/S11)*100))</f>
        <v>21.333756808035716</v>
      </c>
      <c r="Z11" s="9">
        <v>0</v>
      </c>
      <c r="AA11" s="9" t="s">
        <v>26</v>
      </c>
      <c r="AB11" s="8">
        <v>2954415</v>
      </c>
      <c r="AC11" s="7">
        <v>0</v>
      </c>
      <c r="AD11" s="7">
        <v>99.9</v>
      </c>
      <c r="AE11" s="6" t="s">
        <v>25</v>
      </c>
      <c r="AF11" s="5"/>
    </row>
    <row r="12" spans="2:32" ht="60.75" customHeight="1">
      <c r="B12" s="5"/>
      <c r="C12" s="13" t="s">
        <v>69</v>
      </c>
      <c r="D12" s="13" t="s">
        <v>68</v>
      </c>
      <c r="E12" s="12" t="s">
        <v>67</v>
      </c>
      <c r="F12" s="12" t="s">
        <v>12</v>
      </c>
      <c r="G12" s="12" t="s">
        <v>11</v>
      </c>
      <c r="H12" s="10" t="s">
        <v>10</v>
      </c>
      <c r="I12" s="10" t="s">
        <v>7</v>
      </c>
      <c r="J12" s="11" t="s">
        <v>9</v>
      </c>
      <c r="K12" s="10" t="s">
        <v>8</v>
      </c>
      <c r="L12" s="9" t="s">
        <v>66</v>
      </c>
      <c r="M12" s="10" t="s">
        <v>6</v>
      </c>
      <c r="N12" s="10" t="s">
        <v>5</v>
      </c>
      <c r="O12" s="10" t="s">
        <v>4</v>
      </c>
      <c r="P12" s="9" t="s">
        <v>3</v>
      </c>
      <c r="Q12" s="9" t="s">
        <v>2</v>
      </c>
      <c r="R12" s="10">
        <v>23882100</v>
      </c>
      <c r="S12" s="10">
        <v>23882100</v>
      </c>
      <c r="T12" s="10">
        <v>23882100</v>
      </c>
      <c r="U12" s="10">
        <v>11941050</v>
      </c>
      <c r="V12" s="10">
        <v>11941050</v>
      </c>
      <c r="W12" s="10">
        <v>22250200</v>
      </c>
      <c r="X12" s="10">
        <v>0</v>
      </c>
      <c r="Y12" s="7">
        <f t="shared" si="0"/>
        <v>93.166848811452923</v>
      </c>
      <c r="Z12" s="9">
        <v>0</v>
      </c>
      <c r="AA12" s="9" t="s">
        <v>1</v>
      </c>
      <c r="AB12" s="8">
        <v>2954415</v>
      </c>
      <c r="AC12" s="7">
        <v>0</v>
      </c>
      <c r="AD12" s="7">
        <v>28.9</v>
      </c>
      <c r="AE12" s="6" t="s">
        <v>65</v>
      </c>
      <c r="AF12" s="5"/>
    </row>
    <row r="13" spans="2:32" ht="60.75" customHeight="1">
      <c r="B13" s="5"/>
      <c r="C13" s="13" t="s">
        <v>64</v>
      </c>
      <c r="D13" s="13" t="s">
        <v>63</v>
      </c>
      <c r="E13" s="12" t="s">
        <v>62</v>
      </c>
      <c r="F13" s="12" t="s">
        <v>12</v>
      </c>
      <c r="G13" s="12" t="s">
        <v>11</v>
      </c>
      <c r="H13" s="10" t="s">
        <v>10</v>
      </c>
      <c r="I13" s="10" t="s">
        <v>7</v>
      </c>
      <c r="J13" s="11" t="s">
        <v>9</v>
      </c>
      <c r="K13" s="10" t="s">
        <v>8</v>
      </c>
      <c r="L13" s="9" t="s">
        <v>61</v>
      </c>
      <c r="M13" s="10" t="s">
        <v>6</v>
      </c>
      <c r="N13" s="10" t="s">
        <v>5</v>
      </c>
      <c r="O13" s="10" t="s">
        <v>4</v>
      </c>
      <c r="P13" s="9" t="s">
        <v>3</v>
      </c>
      <c r="Q13" s="9" t="s">
        <v>2</v>
      </c>
      <c r="R13" s="10">
        <v>11508593.35</v>
      </c>
      <c r="S13" s="10">
        <v>11462370.800000001</v>
      </c>
      <c r="T13" s="10">
        <v>11462370.800000001</v>
      </c>
      <c r="U13" s="10">
        <v>11462370.800000001</v>
      </c>
      <c r="V13" s="10">
        <v>11462370.800000001</v>
      </c>
      <c r="W13" s="10">
        <v>11462370.800000001</v>
      </c>
      <c r="X13" s="10">
        <v>0</v>
      </c>
      <c r="Y13" s="7">
        <f t="shared" si="0"/>
        <v>100</v>
      </c>
      <c r="Z13" s="9">
        <v>0</v>
      </c>
      <c r="AA13" s="9" t="s">
        <v>26</v>
      </c>
      <c r="AB13" s="8">
        <v>2954415</v>
      </c>
      <c r="AC13" s="7">
        <v>0</v>
      </c>
      <c r="AD13" s="7">
        <v>100</v>
      </c>
      <c r="AE13" s="6" t="s">
        <v>60</v>
      </c>
      <c r="AF13" s="5"/>
    </row>
    <row r="14" spans="2:32" ht="60.75" customHeight="1">
      <c r="B14" s="5"/>
      <c r="C14" s="13" t="s">
        <v>59</v>
      </c>
      <c r="D14" s="13" t="s">
        <v>58</v>
      </c>
      <c r="E14" s="12" t="s">
        <v>57</v>
      </c>
      <c r="F14" s="12" t="s">
        <v>12</v>
      </c>
      <c r="G14" s="12" t="s">
        <v>11</v>
      </c>
      <c r="H14" s="10" t="s">
        <v>10</v>
      </c>
      <c r="I14" s="10" t="s">
        <v>7</v>
      </c>
      <c r="J14" s="11" t="s">
        <v>9</v>
      </c>
      <c r="K14" s="10" t="s">
        <v>8</v>
      </c>
      <c r="L14" s="9" t="s">
        <v>56</v>
      </c>
      <c r="M14" s="10" t="s">
        <v>6</v>
      </c>
      <c r="N14" s="10" t="s">
        <v>5</v>
      </c>
      <c r="O14" s="10" t="s">
        <v>4</v>
      </c>
      <c r="P14" s="9" t="s">
        <v>3</v>
      </c>
      <c r="Q14" s="9" t="s">
        <v>2</v>
      </c>
      <c r="R14" s="10">
        <v>32300000</v>
      </c>
      <c r="S14" s="10">
        <v>32299985.68</v>
      </c>
      <c r="T14" s="10">
        <v>32299985.68</v>
      </c>
      <c r="U14" s="10">
        <v>32299985.68</v>
      </c>
      <c r="V14" s="10">
        <v>32299985.68</v>
      </c>
      <c r="W14" s="10">
        <v>32299985.68</v>
      </c>
      <c r="X14" s="10">
        <v>0</v>
      </c>
      <c r="Y14" s="7">
        <f t="shared" si="0"/>
        <v>100</v>
      </c>
      <c r="Z14" s="9">
        <v>0</v>
      </c>
      <c r="AA14" s="9" t="s">
        <v>1</v>
      </c>
      <c r="AB14" s="8">
        <v>2954415</v>
      </c>
      <c r="AC14" s="7">
        <v>0</v>
      </c>
      <c r="AD14" s="7">
        <v>100</v>
      </c>
      <c r="AE14" s="6" t="s">
        <v>55</v>
      </c>
      <c r="AF14" s="5"/>
    </row>
    <row r="15" spans="2:32" ht="81" customHeight="1">
      <c r="B15" s="5"/>
      <c r="C15" s="13" t="s">
        <v>54</v>
      </c>
      <c r="D15" s="13" t="s">
        <v>53</v>
      </c>
      <c r="E15" s="12" t="s">
        <v>52</v>
      </c>
      <c r="F15" s="12" t="s">
        <v>12</v>
      </c>
      <c r="G15" s="12" t="s">
        <v>11</v>
      </c>
      <c r="H15" s="10" t="s">
        <v>10</v>
      </c>
      <c r="I15" s="10" t="s">
        <v>7</v>
      </c>
      <c r="J15" s="11" t="s">
        <v>9</v>
      </c>
      <c r="K15" s="10" t="s">
        <v>8</v>
      </c>
      <c r="L15" s="9" t="s">
        <v>51</v>
      </c>
      <c r="M15" s="10" t="s">
        <v>6</v>
      </c>
      <c r="N15" s="10" t="s">
        <v>5</v>
      </c>
      <c r="O15" s="10" t="s">
        <v>4</v>
      </c>
      <c r="P15" s="9" t="s">
        <v>3</v>
      </c>
      <c r="Q15" s="9" t="s">
        <v>2</v>
      </c>
      <c r="R15" s="10">
        <v>48222470.090000004</v>
      </c>
      <c r="S15" s="10">
        <v>62516795.159999996</v>
      </c>
      <c r="T15" s="10">
        <v>62516795.159999996</v>
      </c>
      <c r="U15" s="10">
        <v>61897838.409999996</v>
      </c>
      <c r="V15" s="10">
        <v>61897838.409999996</v>
      </c>
      <c r="W15" s="10">
        <v>61897838.409999996</v>
      </c>
      <c r="X15" s="10">
        <v>0</v>
      </c>
      <c r="Y15" s="7">
        <f t="shared" si="0"/>
        <v>99.009935252733456</v>
      </c>
      <c r="Z15" s="9">
        <v>0</v>
      </c>
      <c r="AA15" s="9" t="s">
        <v>26</v>
      </c>
      <c r="AB15" s="8">
        <v>2954415</v>
      </c>
      <c r="AC15" s="7">
        <v>0</v>
      </c>
      <c r="AD15" s="7">
        <v>100</v>
      </c>
      <c r="AE15" s="6" t="s">
        <v>16</v>
      </c>
      <c r="AF15" s="5"/>
    </row>
    <row r="16" spans="2:32" ht="60.75" customHeight="1">
      <c r="B16" s="5"/>
      <c r="C16" s="13" t="s">
        <v>50</v>
      </c>
      <c r="D16" s="13" t="s">
        <v>49</v>
      </c>
      <c r="E16" s="12" t="s">
        <v>48</v>
      </c>
      <c r="F16" s="12" t="s">
        <v>12</v>
      </c>
      <c r="G16" s="12" t="s">
        <v>11</v>
      </c>
      <c r="H16" s="10" t="s">
        <v>10</v>
      </c>
      <c r="I16" s="10" t="s">
        <v>7</v>
      </c>
      <c r="J16" s="11" t="s">
        <v>9</v>
      </c>
      <c r="K16" s="10" t="s">
        <v>8</v>
      </c>
      <c r="L16" s="9" t="s">
        <v>47</v>
      </c>
      <c r="M16" s="10" t="s">
        <v>6</v>
      </c>
      <c r="N16" s="10" t="s">
        <v>5</v>
      </c>
      <c r="O16" s="10" t="s">
        <v>4</v>
      </c>
      <c r="P16" s="9" t="s">
        <v>3</v>
      </c>
      <c r="Q16" s="9" t="s">
        <v>2</v>
      </c>
      <c r="R16" s="10">
        <v>1000000</v>
      </c>
      <c r="S16" s="10">
        <v>1000000</v>
      </c>
      <c r="T16" s="10">
        <v>1000000</v>
      </c>
      <c r="U16" s="10">
        <v>958183.43</v>
      </c>
      <c r="V16" s="10">
        <v>958183.43</v>
      </c>
      <c r="W16" s="10">
        <v>958183.43</v>
      </c>
      <c r="X16" s="10">
        <v>0</v>
      </c>
      <c r="Y16" s="7">
        <f t="shared" si="0"/>
        <v>95.818342999999999</v>
      </c>
      <c r="Z16" s="9">
        <v>0</v>
      </c>
      <c r="AA16" s="9" t="s">
        <v>26</v>
      </c>
      <c r="AB16" s="8">
        <v>2954415</v>
      </c>
      <c r="AC16" s="7">
        <v>0</v>
      </c>
      <c r="AD16" s="7">
        <v>100</v>
      </c>
      <c r="AE16" s="6" t="s">
        <v>46</v>
      </c>
      <c r="AF16" s="5"/>
    </row>
    <row r="17" spans="2:32" ht="60.75" customHeight="1">
      <c r="B17" s="5"/>
      <c r="C17" s="13" t="s">
        <v>45</v>
      </c>
      <c r="D17" s="13" t="s">
        <v>44</v>
      </c>
      <c r="E17" s="12" t="s">
        <v>43</v>
      </c>
      <c r="F17" s="12" t="s">
        <v>12</v>
      </c>
      <c r="G17" s="12" t="s">
        <v>11</v>
      </c>
      <c r="H17" s="10" t="s">
        <v>10</v>
      </c>
      <c r="I17" s="10" t="s">
        <v>7</v>
      </c>
      <c r="J17" s="11" t="s">
        <v>9</v>
      </c>
      <c r="K17" s="10" t="s">
        <v>8</v>
      </c>
      <c r="L17" s="9" t="s">
        <v>7</v>
      </c>
      <c r="M17" s="10" t="s">
        <v>6</v>
      </c>
      <c r="N17" s="10" t="s">
        <v>5</v>
      </c>
      <c r="O17" s="10" t="s">
        <v>4</v>
      </c>
      <c r="P17" s="9" t="s">
        <v>3</v>
      </c>
      <c r="Q17" s="9" t="s">
        <v>2</v>
      </c>
      <c r="R17" s="10">
        <v>75052</v>
      </c>
      <c r="S17" s="10">
        <v>75052</v>
      </c>
      <c r="T17" s="10">
        <v>75052</v>
      </c>
      <c r="U17" s="10">
        <v>74930.2</v>
      </c>
      <c r="V17" s="10">
        <v>74930.2</v>
      </c>
      <c r="W17" s="10">
        <v>74930.2</v>
      </c>
      <c r="X17" s="10">
        <v>0</v>
      </c>
      <c r="Y17" s="7">
        <f t="shared" si="0"/>
        <v>99.837712519319936</v>
      </c>
      <c r="Z17" s="9">
        <v>0</v>
      </c>
      <c r="AA17" s="9" t="s">
        <v>26</v>
      </c>
      <c r="AB17" s="8">
        <v>2954415</v>
      </c>
      <c r="AC17" s="7">
        <v>0</v>
      </c>
      <c r="AD17" s="7">
        <v>100</v>
      </c>
      <c r="AE17" s="6" t="s">
        <v>25</v>
      </c>
      <c r="AF17" s="5"/>
    </row>
    <row r="18" spans="2:32" ht="60.75" customHeight="1">
      <c r="B18" s="5"/>
      <c r="C18" s="13" t="s">
        <v>42</v>
      </c>
      <c r="D18" s="13" t="s">
        <v>41</v>
      </c>
      <c r="E18" s="12" t="s">
        <v>40</v>
      </c>
      <c r="F18" s="12" t="s">
        <v>12</v>
      </c>
      <c r="G18" s="12" t="s">
        <v>11</v>
      </c>
      <c r="H18" s="10" t="s">
        <v>10</v>
      </c>
      <c r="I18" s="10" t="s">
        <v>7</v>
      </c>
      <c r="J18" s="11" t="s">
        <v>9</v>
      </c>
      <c r="K18" s="10" t="s">
        <v>8</v>
      </c>
      <c r="L18" s="9" t="s">
        <v>7</v>
      </c>
      <c r="M18" s="10" t="s">
        <v>6</v>
      </c>
      <c r="N18" s="10" t="s">
        <v>5</v>
      </c>
      <c r="O18" s="10" t="s">
        <v>4</v>
      </c>
      <c r="P18" s="9" t="s">
        <v>3</v>
      </c>
      <c r="Q18" s="9" t="s">
        <v>2</v>
      </c>
      <c r="R18" s="10">
        <v>201360.48</v>
      </c>
      <c r="S18" s="10">
        <v>201360.48</v>
      </c>
      <c r="T18" s="10">
        <v>201360.48</v>
      </c>
      <c r="U18" s="10">
        <v>177785.98</v>
      </c>
      <c r="V18" s="10">
        <v>177785.98</v>
      </c>
      <c r="W18" s="10">
        <v>177785.98</v>
      </c>
      <c r="X18" s="10">
        <v>0</v>
      </c>
      <c r="Y18" s="7">
        <f t="shared" si="0"/>
        <v>88.292389847302715</v>
      </c>
      <c r="Z18" s="9">
        <v>0</v>
      </c>
      <c r="AA18" s="9" t="s">
        <v>26</v>
      </c>
      <c r="AB18" s="8">
        <v>2954415</v>
      </c>
      <c r="AC18" s="7">
        <v>0</v>
      </c>
      <c r="AD18" s="7">
        <v>100</v>
      </c>
      <c r="AE18" s="6" t="s">
        <v>39</v>
      </c>
      <c r="AF18" s="5"/>
    </row>
    <row r="19" spans="2:32" ht="60.75" customHeight="1">
      <c r="B19" s="5"/>
      <c r="C19" s="13" t="s">
        <v>38</v>
      </c>
      <c r="D19" s="13" t="s">
        <v>37</v>
      </c>
      <c r="E19" s="12" t="s">
        <v>36</v>
      </c>
      <c r="F19" s="12" t="s">
        <v>12</v>
      </c>
      <c r="G19" s="12" t="s">
        <v>11</v>
      </c>
      <c r="H19" s="10" t="s">
        <v>10</v>
      </c>
      <c r="I19" s="10" t="s">
        <v>7</v>
      </c>
      <c r="J19" s="11" t="s">
        <v>9</v>
      </c>
      <c r="K19" s="10" t="s">
        <v>8</v>
      </c>
      <c r="L19" s="9" t="s">
        <v>7</v>
      </c>
      <c r="M19" s="10" t="s">
        <v>6</v>
      </c>
      <c r="N19" s="10" t="s">
        <v>5</v>
      </c>
      <c r="O19" s="10" t="s">
        <v>4</v>
      </c>
      <c r="P19" s="9" t="s">
        <v>3</v>
      </c>
      <c r="Q19" s="9" t="s">
        <v>2</v>
      </c>
      <c r="R19" s="10">
        <v>3182063.28</v>
      </c>
      <c r="S19" s="10">
        <v>3182063.28</v>
      </c>
      <c r="T19" s="10">
        <v>3182063.28</v>
      </c>
      <c r="U19" s="10">
        <v>3182063.28</v>
      </c>
      <c r="V19" s="10">
        <v>3182063.28</v>
      </c>
      <c r="W19" s="10">
        <v>3182063.28</v>
      </c>
      <c r="X19" s="10">
        <v>0</v>
      </c>
      <c r="Y19" s="7">
        <f t="shared" si="0"/>
        <v>100</v>
      </c>
      <c r="Z19" s="9">
        <v>0</v>
      </c>
      <c r="AA19" s="9" t="s">
        <v>26</v>
      </c>
      <c r="AB19" s="8">
        <v>2954415</v>
      </c>
      <c r="AC19" s="7">
        <v>0</v>
      </c>
      <c r="AD19" s="7">
        <v>100</v>
      </c>
      <c r="AE19" s="6" t="s">
        <v>35</v>
      </c>
      <c r="AF19" s="5"/>
    </row>
    <row r="20" spans="2:32" ht="60.75" customHeight="1">
      <c r="B20" s="5"/>
      <c r="C20" s="13" t="s">
        <v>34</v>
      </c>
      <c r="D20" s="13" t="s">
        <v>33</v>
      </c>
      <c r="E20" s="12" t="s">
        <v>32</v>
      </c>
      <c r="F20" s="12" t="s">
        <v>12</v>
      </c>
      <c r="G20" s="12" t="s">
        <v>11</v>
      </c>
      <c r="H20" s="10" t="s">
        <v>10</v>
      </c>
      <c r="I20" s="10" t="s">
        <v>7</v>
      </c>
      <c r="J20" s="11" t="s">
        <v>9</v>
      </c>
      <c r="K20" s="10" t="s">
        <v>8</v>
      </c>
      <c r="L20" s="9" t="s">
        <v>7</v>
      </c>
      <c r="M20" s="10" t="s">
        <v>6</v>
      </c>
      <c r="N20" s="10" t="s">
        <v>5</v>
      </c>
      <c r="O20" s="10" t="s">
        <v>4</v>
      </c>
      <c r="P20" s="9" t="s">
        <v>3</v>
      </c>
      <c r="Q20" s="9" t="s">
        <v>2</v>
      </c>
      <c r="R20" s="10">
        <v>3300000</v>
      </c>
      <c r="S20" s="10">
        <v>3300000</v>
      </c>
      <c r="T20" s="10">
        <v>3300000</v>
      </c>
      <c r="U20" s="10">
        <v>3259442.24</v>
      </c>
      <c r="V20" s="10">
        <v>3259442.24</v>
      </c>
      <c r="W20" s="10">
        <v>3259442.24</v>
      </c>
      <c r="X20" s="10">
        <v>0</v>
      </c>
      <c r="Y20" s="7">
        <f t="shared" si="0"/>
        <v>98.770976969696974</v>
      </c>
      <c r="Z20" s="9">
        <v>0</v>
      </c>
      <c r="AA20" s="9" t="s">
        <v>26</v>
      </c>
      <c r="AB20" s="8">
        <v>2954415</v>
      </c>
      <c r="AC20" s="7">
        <v>0</v>
      </c>
      <c r="AD20" s="7">
        <v>100</v>
      </c>
      <c r="AE20" s="6" t="s">
        <v>31</v>
      </c>
      <c r="AF20" s="5"/>
    </row>
    <row r="21" spans="2:32" ht="60.75" customHeight="1">
      <c r="B21" s="5"/>
      <c r="C21" s="13" t="s">
        <v>30</v>
      </c>
      <c r="D21" s="13" t="s">
        <v>29</v>
      </c>
      <c r="E21" s="12" t="s">
        <v>28</v>
      </c>
      <c r="F21" s="12" t="s">
        <v>12</v>
      </c>
      <c r="G21" s="12" t="s">
        <v>11</v>
      </c>
      <c r="H21" s="10" t="s">
        <v>10</v>
      </c>
      <c r="I21" s="10" t="s">
        <v>7</v>
      </c>
      <c r="J21" s="11" t="s">
        <v>9</v>
      </c>
      <c r="K21" s="10" t="s">
        <v>8</v>
      </c>
      <c r="L21" s="9" t="s">
        <v>27</v>
      </c>
      <c r="M21" s="10" t="s">
        <v>6</v>
      </c>
      <c r="N21" s="10" t="s">
        <v>5</v>
      </c>
      <c r="O21" s="10" t="s">
        <v>4</v>
      </c>
      <c r="P21" s="9" t="s">
        <v>3</v>
      </c>
      <c r="Q21" s="9" t="s">
        <v>2</v>
      </c>
      <c r="R21" s="10">
        <v>45713081.600000001</v>
      </c>
      <c r="S21" s="10">
        <v>45615496</v>
      </c>
      <c r="T21" s="10">
        <v>45615496</v>
      </c>
      <c r="U21" s="10">
        <v>44831556.799999997</v>
      </c>
      <c r="V21" s="10">
        <v>44831556.799999997</v>
      </c>
      <c r="W21" s="10">
        <v>44831556.799999997</v>
      </c>
      <c r="X21" s="10">
        <v>0</v>
      </c>
      <c r="Y21" s="7">
        <f t="shared" si="0"/>
        <v>98.281419103718605</v>
      </c>
      <c r="Z21" s="9">
        <v>0</v>
      </c>
      <c r="AA21" s="9" t="s">
        <v>26</v>
      </c>
      <c r="AB21" s="8">
        <v>2954415</v>
      </c>
      <c r="AC21" s="7">
        <v>0</v>
      </c>
      <c r="AD21" s="7">
        <v>99.1</v>
      </c>
      <c r="AE21" s="6" t="s">
        <v>25</v>
      </c>
      <c r="AF21" s="5"/>
    </row>
    <row r="22" spans="2:32" ht="60.75" customHeight="1">
      <c r="B22" s="5"/>
      <c r="C22" s="13" t="s">
        <v>24</v>
      </c>
      <c r="D22" s="13" t="s">
        <v>23</v>
      </c>
      <c r="E22" s="12" t="s">
        <v>22</v>
      </c>
      <c r="F22" s="12" t="s">
        <v>12</v>
      </c>
      <c r="G22" s="12" t="s">
        <v>11</v>
      </c>
      <c r="H22" s="10" t="s">
        <v>10</v>
      </c>
      <c r="I22" s="10" t="s">
        <v>7</v>
      </c>
      <c r="J22" s="11" t="s">
        <v>9</v>
      </c>
      <c r="K22" s="10" t="s">
        <v>8</v>
      </c>
      <c r="L22" s="9" t="s">
        <v>21</v>
      </c>
      <c r="M22" s="10" t="s">
        <v>6</v>
      </c>
      <c r="N22" s="10" t="s">
        <v>5</v>
      </c>
      <c r="O22" s="10" t="s">
        <v>4</v>
      </c>
      <c r="P22" s="9" t="s">
        <v>3</v>
      </c>
      <c r="Q22" s="9" t="s">
        <v>2</v>
      </c>
      <c r="R22" s="10">
        <v>18233703.199999999</v>
      </c>
      <c r="S22" s="10">
        <v>17423200</v>
      </c>
      <c r="T22" s="10">
        <v>17423200</v>
      </c>
      <c r="U22" s="10">
        <v>17423200</v>
      </c>
      <c r="V22" s="10">
        <v>17423200</v>
      </c>
      <c r="W22" s="10">
        <v>17423200</v>
      </c>
      <c r="X22" s="10">
        <v>0</v>
      </c>
      <c r="Y22" s="7">
        <f t="shared" si="0"/>
        <v>100</v>
      </c>
      <c r="Z22" s="9">
        <v>0</v>
      </c>
      <c r="AA22" s="9" t="s">
        <v>1</v>
      </c>
      <c r="AB22" s="8">
        <v>2954415</v>
      </c>
      <c r="AC22" s="7">
        <v>0</v>
      </c>
      <c r="AD22" s="7">
        <v>100</v>
      </c>
      <c r="AE22" s="6" t="s">
        <v>20</v>
      </c>
      <c r="AF22" s="5"/>
    </row>
    <row r="23" spans="2:32" ht="60.75" customHeight="1">
      <c r="B23" s="5"/>
      <c r="C23" s="13" t="s">
        <v>19</v>
      </c>
      <c r="D23" s="13" t="s">
        <v>18</v>
      </c>
      <c r="E23" s="12" t="s">
        <v>17</v>
      </c>
      <c r="F23" s="12" t="s">
        <v>12</v>
      </c>
      <c r="G23" s="12" t="s">
        <v>11</v>
      </c>
      <c r="H23" s="10" t="s">
        <v>10</v>
      </c>
      <c r="I23" s="10" t="s">
        <v>7</v>
      </c>
      <c r="J23" s="11" t="s">
        <v>9</v>
      </c>
      <c r="K23" s="10" t="s">
        <v>8</v>
      </c>
      <c r="L23" s="9" t="s">
        <v>7</v>
      </c>
      <c r="M23" s="10" t="s">
        <v>6</v>
      </c>
      <c r="N23" s="10" t="s">
        <v>5</v>
      </c>
      <c r="O23" s="10" t="s">
        <v>4</v>
      </c>
      <c r="P23" s="9" t="s">
        <v>3</v>
      </c>
      <c r="Q23" s="9" t="s">
        <v>2</v>
      </c>
      <c r="R23" s="10">
        <v>875000</v>
      </c>
      <c r="S23" s="10">
        <v>875000</v>
      </c>
      <c r="T23" s="10">
        <v>875000</v>
      </c>
      <c r="U23" s="10">
        <v>869664.76</v>
      </c>
      <c r="V23" s="10">
        <v>869664.76</v>
      </c>
      <c r="W23" s="10">
        <v>869664.76</v>
      </c>
      <c r="X23" s="10">
        <v>0</v>
      </c>
      <c r="Y23" s="7">
        <f t="shared" si="0"/>
        <v>99.390258285714282</v>
      </c>
      <c r="Z23" s="9">
        <v>0</v>
      </c>
      <c r="AA23" s="9" t="s">
        <v>1</v>
      </c>
      <c r="AB23" s="8">
        <v>2954415</v>
      </c>
      <c r="AC23" s="7">
        <v>0</v>
      </c>
      <c r="AD23" s="7">
        <v>100</v>
      </c>
      <c r="AE23" s="6" t="s">
        <v>16</v>
      </c>
      <c r="AF23" s="5"/>
    </row>
    <row r="24" spans="2:32" ht="60.75" customHeight="1">
      <c r="B24" s="5"/>
      <c r="C24" s="13" t="s">
        <v>15</v>
      </c>
      <c r="D24" s="13" t="s">
        <v>14</v>
      </c>
      <c r="E24" s="12" t="s">
        <v>13</v>
      </c>
      <c r="F24" s="12" t="s">
        <v>12</v>
      </c>
      <c r="G24" s="12" t="s">
        <v>11</v>
      </c>
      <c r="H24" s="10" t="s">
        <v>10</v>
      </c>
      <c r="I24" s="10" t="s">
        <v>7</v>
      </c>
      <c r="J24" s="11" t="s">
        <v>9</v>
      </c>
      <c r="K24" s="10" t="s">
        <v>8</v>
      </c>
      <c r="L24" s="9" t="s">
        <v>7</v>
      </c>
      <c r="M24" s="10" t="s">
        <v>6</v>
      </c>
      <c r="N24" s="10" t="s">
        <v>5</v>
      </c>
      <c r="O24" s="10" t="s">
        <v>4</v>
      </c>
      <c r="P24" s="9" t="s">
        <v>3</v>
      </c>
      <c r="Q24" s="9" t="s">
        <v>2</v>
      </c>
      <c r="R24" s="10">
        <v>1000000</v>
      </c>
      <c r="S24" s="10">
        <v>1000000</v>
      </c>
      <c r="T24" s="10">
        <v>1000000</v>
      </c>
      <c r="U24" s="10">
        <v>1000000</v>
      </c>
      <c r="V24" s="10">
        <v>1000000</v>
      </c>
      <c r="W24" s="10">
        <v>1000000</v>
      </c>
      <c r="X24" s="10">
        <v>0</v>
      </c>
      <c r="Y24" s="7">
        <f t="shared" si="0"/>
        <v>100</v>
      </c>
      <c r="Z24" s="9">
        <v>0</v>
      </c>
      <c r="AA24" s="9" t="s">
        <v>1</v>
      </c>
      <c r="AB24" s="8">
        <v>2954415</v>
      </c>
      <c r="AC24" s="7">
        <v>0</v>
      </c>
      <c r="AD24" s="7">
        <v>100</v>
      </c>
      <c r="AE24" s="6" t="s">
        <v>0</v>
      </c>
      <c r="AF24" s="5"/>
    </row>
    <row r="26" spans="2:32">
      <c r="W26" s="4">
        <f>SUM(W11:W25)</f>
        <v>201598726.19</v>
      </c>
    </row>
    <row r="28" spans="2:32">
      <c r="W28" s="3">
        <v>191289576.18999997</v>
      </c>
    </row>
  </sheetData>
  <mergeCells count="6">
    <mergeCell ref="C3:M3"/>
    <mergeCell ref="AD3:AE3"/>
    <mergeCell ref="C9:P9"/>
    <mergeCell ref="Q9:Z9"/>
    <mergeCell ref="AA9:AD9"/>
    <mergeCell ref="AE9:AE10"/>
  </mergeCells>
  <pageMargins left="0.19685039370078741" right="0" top="0.39370078740157483" bottom="0.39370078740157483" header="0" footer="0"/>
  <pageSetup paperSize="1001" scale="61" fitToWidth="2" fitToHeight="2" orientation="landscape" r:id="rId1"/>
  <headerFooter>
    <oddHeader>&amp;C&amp;"Verdana,Negrita"&amp;200&amp;K00-011
&amp;"Verdana,Negrita"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93D2-2A15-4CD3-9E3F-3FE086F2542F}">
  <sheetPr>
    <tabColor indexed="63"/>
    <pageSetUpPr fitToPage="1"/>
  </sheetPr>
  <dimension ref="A1:AZ41"/>
  <sheetViews>
    <sheetView showGridLines="0" view="pageBreakPreview" zoomScale="40" zoomScaleNormal="80" zoomScaleSheetLayoutView="40" workbookViewId="0">
      <selection activeCell="A7" sqref="A1:XFD1048576"/>
    </sheetView>
  </sheetViews>
  <sheetFormatPr baseColWidth="10" defaultColWidth="11.42578125" defaultRowHeight="12.75"/>
  <cols>
    <col min="1" max="1" width="3.85546875" style="2" customWidth="1"/>
    <col min="2" max="2" width="1.42578125" style="2" customWidth="1"/>
    <col min="3" max="3" width="40.140625" style="2" hidden="1" customWidth="1"/>
    <col min="4" max="4" width="38" style="2" hidden="1" customWidth="1"/>
    <col min="5" max="5" width="44" style="2" hidden="1" customWidth="1"/>
    <col min="6" max="6" width="30.28515625" style="2" hidden="1" customWidth="1"/>
    <col min="7" max="7" width="37.140625" style="2" hidden="1" customWidth="1"/>
    <col min="8" max="8" width="41.85546875" style="2" hidden="1" customWidth="1"/>
    <col min="9" max="9" width="23" style="2" hidden="1" customWidth="1"/>
    <col min="10" max="10" width="42" style="2" hidden="1" customWidth="1"/>
    <col min="11" max="11" width="19.140625" style="2" hidden="1" customWidth="1"/>
    <col min="12" max="12" width="42" style="2" hidden="1" customWidth="1"/>
    <col min="13" max="13" width="45.85546875" style="2" hidden="1" customWidth="1"/>
    <col min="14" max="14" width="32.5703125" style="2" hidden="1" customWidth="1"/>
    <col min="15" max="15" width="24.85546875" style="2" customWidth="1"/>
    <col min="16" max="17" width="30.5703125" style="2" customWidth="1"/>
    <col min="18" max="25" width="26.85546875" style="2" customWidth="1"/>
    <col min="26" max="26" width="24.42578125" style="2" bestFit="1" customWidth="1"/>
    <col min="27" max="16384" width="11.42578125" style="1"/>
  </cols>
  <sheetData>
    <row r="1" spans="1:52" ht="12.75" customHeight="1"/>
    <row r="2" spans="1:52" ht="13.5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52" ht="49.5" customHeight="1">
      <c r="B3" s="28"/>
      <c r="C3" s="45" t="s">
        <v>108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1:52" ht="3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52" ht="2.25" customHeight="1"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52" ht="7.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52" ht="15" customHeight="1">
      <c r="B7" s="5"/>
      <c r="C7" s="22" t="s">
        <v>171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52" ht="15" customHeight="1">
      <c r="B8" s="5"/>
      <c r="C8" s="44" t="s">
        <v>170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52" ht="7.5" customHeight="1">
      <c r="B9" s="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52" ht="21" customHeight="1" thickBot="1">
      <c r="B10" s="5"/>
      <c r="C10" s="47" t="s">
        <v>169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9" t="s">
        <v>168</v>
      </c>
      <c r="Q10" s="51"/>
      <c r="R10" s="49" t="s">
        <v>167</v>
      </c>
      <c r="S10" s="50"/>
      <c r="T10" s="50"/>
      <c r="U10" s="50"/>
      <c r="V10" s="50"/>
      <c r="W10" s="50"/>
      <c r="X10" s="50"/>
      <c r="Y10" s="51"/>
      <c r="Z10" s="43" t="s">
        <v>166</v>
      </c>
    </row>
    <row r="11" spans="1:52" s="14" customFormat="1" ht="38.25" customHeight="1">
      <c r="B11" s="15"/>
      <c r="C11" s="18" t="s">
        <v>98</v>
      </c>
      <c r="D11" s="16" t="s">
        <v>97</v>
      </c>
      <c r="E11" s="18" t="s">
        <v>165</v>
      </c>
      <c r="F11" s="16" t="s">
        <v>164</v>
      </c>
      <c r="G11" s="16" t="s">
        <v>94</v>
      </c>
      <c r="H11" s="16" t="s">
        <v>163</v>
      </c>
      <c r="I11" s="16" t="s">
        <v>162</v>
      </c>
      <c r="J11" s="16" t="s">
        <v>161</v>
      </c>
      <c r="K11" s="16" t="s">
        <v>160</v>
      </c>
      <c r="L11" s="16" t="s">
        <v>92</v>
      </c>
      <c r="M11" s="16" t="s">
        <v>159</v>
      </c>
      <c r="N11" s="17" t="s">
        <v>158</v>
      </c>
      <c r="O11" s="42" t="s">
        <v>78</v>
      </c>
      <c r="P11" s="16" t="s">
        <v>157</v>
      </c>
      <c r="Q11" s="16" t="s">
        <v>156</v>
      </c>
      <c r="R11" s="16" t="s">
        <v>155</v>
      </c>
      <c r="S11" s="16" t="s">
        <v>85</v>
      </c>
      <c r="T11" s="16" t="s">
        <v>84</v>
      </c>
      <c r="U11" s="16" t="s">
        <v>83</v>
      </c>
      <c r="V11" s="16" t="s">
        <v>82</v>
      </c>
      <c r="W11" s="16" t="s">
        <v>81</v>
      </c>
      <c r="X11" s="17" t="s">
        <v>80</v>
      </c>
      <c r="Y11" s="17" t="s">
        <v>154</v>
      </c>
      <c r="Z11" s="17" t="s">
        <v>7</v>
      </c>
    </row>
    <row r="12" spans="1:52" s="30" customFormat="1" ht="60.75" customHeight="1">
      <c r="A12" s="39"/>
      <c r="B12" s="5"/>
      <c r="C12" s="36" t="s">
        <v>12</v>
      </c>
      <c r="D12" s="36" t="s">
        <v>119</v>
      </c>
      <c r="E12" s="36" t="s">
        <v>125</v>
      </c>
      <c r="F12" s="36" t="s">
        <v>2</v>
      </c>
      <c r="G12" s="38" t="s">
        <v>124</v>
      </c>
      <c r="H12" s="37" t="s">
        <v>116</v>
      </c>
      <c r="I12" s="32" t="s">
        <v>115</v>
      </c>
      <c r="J12" s="35" t="s">
        <v>114</v>
      </c>
      <c r="K12" s="37" t="s">
        <v>113</v>
      </c>
      <c r="L12" s="35" t="s">
        <v>112</v>
      </c>
      <c r="M12" s="35" t="s">
        <v>123</v>
      </c>
      <c r="N12" s="37"/>
      <c r="O12" s="41"/>
      <c r="P12" s="36" t="s">
        <v>122</v>
      </c>
      <c r="Q12" s="35" t="s">
        <v>153</v>
      </c>
      <c r="R12" s="34">
        <v>1276201.26</v>
      </c>
      <c r="S12" s="34">
        <f t="shared" ref="S12:S40" si="0">+W12+X12</f>
        <v>1248450</v>
      </c>
      <c r="T12" s="34">
        <f t="shared" ref="T12:V40" si="1">+S12</f>
        <v>1248450</v>
      </c>
      <c r="U12" s="34">
        <f t="shared" si="1"/>
        <v>1248450</v>
      </c>
      <c r="V12" s="34">
        <f t="shared" si="1"/>
        <v>1248450</v>
      </c>
      <c r="W12" s="33">
        <v>0</v>
      </c>
      <c r="X12" s="33">
        <v>1248450</v>
      </c>
      <c r="Y12" s="32" t="s">
        <v>120</v>
      </c>
      <c r="Z12" s="40">
        <f t="shared" ref="Z12:Z25" si="2">+T12-X12</f>
        <v>0</v>
      </c>
    </row>
    <row r="13" spans="1:52" s="30" customFormat="1" ht="60.75" customHeight="1">
      <c r="A13" s="39"/>
      <c r="B13" s="5"/>
      <c r="C13" s="36" t="s">
        <v>12</v>
      </c>
      <c r="D13" s="36" t="s">
        <v>119</v>
      </c>
      <c r="E13" s="36" t="s">
        <v>125</v>
      </c>
      <c r="F13" s="36" t="s">
        <v>2</v>
      </c>
      <c r="G13" s="38" t="s">
        <v>124</v>
      </c>
      <c r="H13" s="37" t="s">
        <v>116</v>
      </c>
      <c r="I13" s="32" t="s">
        <v>115</v>
      </c>
      <c r="J13" s="35" t="s">
        <v>114</v>
      </c>
      <c r="K13" s="37" t="s">
        <v>113</v>
      </c>
      <c r="L13" s="35" t="s">
        <v>112</v>
      </c>
      <c r="M13" s="35" t="s">
        <v>123</v>
      </c>
      <c r="N13" s="37"/>
      <c r="O13" s="41">
        <v>40557.760000000002</v>
      </c>
      <c r="P13" s="36" t="s">
        <v>122</v>
      </c>
      <c r="Q13" s="35" t="s">
        <v>152</v>
      </c>
      <c r="R13" s="34">
        <v>1362326.45</v>
      </c>
      <c r="S13" s="34">
        <f t="shared" si="0"/>
        <v>1303297.3999999999</v>
      </c>
      <c r="T13" s="34">
        <f t="shared" si="1"/>
        <v>1303297.3999999999</v>
      </c>
      <c r="U13" s="34">
        <f t="shared" si="1"/>
        <v>1303297.3999999999</v>
      </c>
      <c r="V13" s="34">
        <f t="shared" si="1"/>
        <v>1303297.3999999999</v>
      </c>
      <c r="W13" s="33">
        <v>0</v>
      </c>
      <c r="X13" s="33">
        <v>1303297.3999999999</v>
      </c>
      <c r="Y13" s="32" t="s">
        <v>120</v>
      </c>
      <c r="Z13" s="40">
        <f t="shared" si="2"/>
        <v>0</v>
      </c>
    </row>
    <row r="14" spans="1:52" s="30" customFormat="1" ht="60.75" customHeight="1">
      <c r="A14" s="39"/>
      <c r="B14" s="5"/>
      <c r="C14" s="36" t="s">
        <v>12</v>
      </c>
      <c r="D14" s="36" t="s">
        <v>119</v>
      </c>
      <c r="E14" s="36" t="s">
        <v>125</v>
      </c>
      <c r="F14" s="36" t="s">
        <v>2</v>
      </c>
      <c r="G14" s="38" t="s">
        <v>124</v>
      </c>
      <c r="H14" s="37" t="s">
        <v>116</v>
      </c>
      <c r="I14" s="32" t="s">
        <v>115</v>
      </c>
      <c r="J14" s="35" t="s">
        <v>114</v>
      </c>
      <c r="K14" s="37" t="s">
        <v>113</v>
      </c>
      <c r="L14" s="35" t="s">
        <v>112</v>
      </c>
      <c r="M14" s="35" t="s">
        <v>123</v>
      </c>
      <c r="N14" s="37"/>
      <c r="O14" s="41"/>
      <c r="P14" s="36" t="s">
        <v>122</v>
      </c>
      <c r="Q14" s="35" t="s">
        <v>151</v>
      </c>
      <c r="R14" s="34">
        <v>2247502.04</v>
      </c>
      <c r="S14" s="34">
        <f t="shared" si="0"/>
        <v>2247502.04</v>
      </c>
      <c r="T14" s="34">
        <f t="shared" si="1"/>
        <v>2247502.04</v>
      </c>
      <c r="U14" s="34">
        <f t="shared" si="1"/>
        <v>2247502.04</v>
      </c>
      <c r="V14" s="34">
        <f t="shared" si="1"/>
        <v>2247502.04</v>
      </c>
      <c r="W14" s="33">
        <v>0</v>
      </c>
      <c r="X14" s="33">
        <v>2247502.04</v>
      </c>
      <c r="Y14" s="32" t="s">
        <v>120</v>
      </c>
      <c r="Z14" s="40">
        <f t="shared" si="2"/>
        <v>0</v>
      </c>
    </row>
    <row r="15" spans="1:52" s="30" customFormat="1" ht="60.75" customHeight="1">
      <c r="A15" s="39"/>
      <c r="B15" s="5"/>
      <c r="C15" s="36" t="s">
        <v>12</v>
      </c>
      <c r="D15" s="36" t="s">
        <v>119</v>
      </c>
      <c r="E15" s="36" t="s">
        <v>125</v>
      </c>
      <c r="F15" s="36" t="s">
        <v>2</v>
      </c>
      <c r="G15" s="38" t="s">
        <v>124</v>
      </c>
      <c r="H15" s="37" t="s">
        <v>116</v>
      </c>
      <c r="I15" s="32" t="s">
        <v>115</v>
      </c>
      <c r="J15" s="35" t="s">
        <v>114</v>
      </c>
      <c r="K15" s="37" t="s">
        <v>113</v>
      </c>
      <c r="L15" s="35" t="s">
        <v>112</v>
      </c>
      <c r="M15" s="35" t="s">
        <v>123</v>
      </c>
      <c r="N15" s="37"/>
      <c r="O15" s="41">
        <v>2</v>
      </c>
      <c r="P15" s="36" t="s">
        <v>122</v>
      </c>
      <c r="Q15" s="35" t="s">
        <v>150</v>
      </c>
      <c r="R15" s="34">
        <v>23980000</v>
      </c>
      <c r="S15" s="34">
        <f t="shared" si="0"/>
        <v>23979998.079999998</v>
      </c>
      <c r="T15" s="34">
        <f t="shared" si="1"/>
        <v>23979998.079999998</v>
      </c>
      <c r="U15" s="34">
        <f t="shared" si="1"/>
        <v>23979998.079999998</v>
      </c>
      <c r="V15" s="34">
        <f t="shared" si="1"/>
        <v>23979998.079999998</v>
      </c>
      <c r="W15" s="33">
        <v>0</v>
      </c>
      <c r="X15" s="33">
        <v>23979998.079999998</v>
      </c>
      <c r="Y15" s="32" t="s">
        <v>120</v>
      </c>
      <c r="Z15" s="40">
        <f t="shared" si="2"/>
        <v>0</v>
      </c>
    </row>
    <row r="16" spans="1:52" s="30" customFormat="1" ht="60.75" customHeight="1">
      <c r="A16" s="39"/>
      <c r="B16" s="5"/>
      <c r="C16" s="36" t="s">
        <v>12</v>
      </c>
      <c r="D16" s="36" t="s">
        <v>119</v>
      </c>
      <c r="E16" s="36" t="s">
        <v>125</v>
      </c>
      <c r="F16" s="36" t="s">
        <v>2</v>
      </c>
      <c r="G16" s="38" t="s">
        <v>124</v>
      </c>
      <c r="H16" s="37" t="s">
        <v>116</v>
      </c>
      <c r="I16" s="32" t="s">
        <v>115</v>
      </c>
      <c r="J16" s="35" t="s">
        <v>114</v>
      </c>
      <c r="K16" s="37" t="s">
        <v>113</v>
      </c>
      <c r="L16" s="35" t="s">
        <v>112</v>
      </c>
      <c r="M16" s="35" t="s">
        <v>123</v>
      </c>
      <c r="N16" s="37"/>
      <c r="O16" s="41"/>
      <c r="P16" s="36" t="s">
        <v>122</v>
      </c>
      <c r="Q16" s="35" t="s">
        <v>149</v>
      </c>
      <c r="R16" s="34">
        <v>2563.6</v>
      </c>
      <c r="S16" s="34">
        <f t="shared" si="0"/>
        <v>2563.6</v>
      </c>
      <c r="T16" s="34">
        <f t="shared" si="1"/>
        <v>2563.6</v>
      </c>
      <c r="U16" s="34">
        <f t="shared" si="1"/>
        <v>2563.6</v>
      </c>
      <c r="V16" s="34">
        <f t="shared" si="1"/>
        <v>2563.6</v>
      </c>
      <c r="W16" s="33">
        <v>0</v>
      </c>
      <c r="X16" s="33">
        <v>2563.6</v>
      </c>
      <c r="Y16" s="32" t="s">
        <v>120</v>
      </c>
      <c r="Z16" s="40">
        <f t="shared" si="2"/>
        <v>0</v>
      </c>
    </row>
    <row r="17" spans="1:26" s="30" customFormat="1" ht="60.75" customHeight="1">
      <c r="A17" s="39"/>
      <c r="B17" s="5"/>
      <c r="C17" s="36" t="s">
        <v>12</v>
      </c>
      <c r="D17" s="36" t="s">
        <v>119</v>
      </c>
      <c r="E17" s="36" t="s">
        <v>125</v>
      </c>
      <c r="F17" s="36" t="s">
        <v>2</v>
      </c>
      <c r="G17" s="38" t="s">
        <v>124</v>
      </c>
      <c r="H17" s="37" t="s">
        <v>116</v>
      </c>
      <c r="I17" s="32" t="s">
        <v>115</v>
      </c>
      <c r="J17" s="35" t="s">
        <v>114</v>
      </c>
      <c r="K17" s="37" t="s">
        <v>113</v>
      </c>
      <c r="L17" s="35" t="s">
        <v>112</v>
      </c>
      <c r="M17" s="35" t="s">
        <v>123</v>
      </c>
      <c r="N17" s="37"/>
      <c r="O17" s="41"/>
      <c r="P17" s="36" t="s">
        <v>122</v>
      </c>
      <c r="Q17" s="35" t="s">
        <v>148</v>
      </c>
      <c r="R17" s="34">
        <v>3637546.7</v>
      </c>
      <c r="S17" s="34">
        <f t="shared" si="0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3">
        <v>0</v>
      </c>
      <c r="X17" s="33">
        <v>0</v>
      </c>
      <c r="Y17" s="32" t="s">
        <v>120</v>
      </c>
      <c r="Z17" s="40">
        <f t="shared" si="2"/>
        <v>0</v>
      </c>
    </row>
    <row r="18" spans="1:26" s="30" customFormat="1" ht="60.75" customHeight="1">
      <c r="A18" s="39"/>
      <c r="B18" s="5"/>
      <c r="C18" s="36" t="s">
        <v>12</v>
      </c>
      <c r="D18" s="36" t="s">
        <v>119</v>
      </c>
      <c r="E18" s="36" t="s">
        <v>125</v>
      </c>
      <c r="F18" s="36" t="s">
        <v>2</v>
      </c>
      <c r="G18" s="38" t="s">
        <v>124</v>
      </c>
      <c r="H18" s="37" t="s">
        <v>116</v>
      </c>
      <c r="I18" s="32" t="s">
        <v>115</v>
      </c>
      <c r="J18" s="35" t="s">
        <v>114</v>
      </c>
      <c r="K18" s="37" t="s">
        <v>113</v>
      </c>
      <c r="L18" s="35" t="s">
        <v>112</v>
      </c>
      <c r="M18" s="35" t="s">
        <v>123</v>
      </c>
      <c r="N18" s="37"/>
      <c r="O18" s="41">
        <v>4.2</v>
      </c>
      <c r="P18" s="36" t="s">
        <v>122</v>
      </c>
      <c r="Q18" s="35" t="s">
        <v>147</v>
      </c>
      <c r="R18" s="34">
        <v>10869947.24</v>
      </c>
      <c r="S18" s="34">
        <f t="shared" si="0"/>
        <v>10869943.560000001</v>
      </c>
      <c r="T18" s="34">
        <f t="shared" si="1"/>
        <v>10869943.560000001</v>
      </c>
      <c r="U18" s="34">
        <f t="shared" si="1"/>
        <v>10869943.560000001</v>
      </c>
      <c r="V18" s="34">
        <f t="shared" si="1"/>
        <v>10869943.560000001</v>
      </c>
      <c r="W18" s="33">
        <v>0</v>
      </c>
      <c r="X18" s="33">
        <v>10869943.560000001</v>
      </c>
      <c r="Y18" s="32" t="s">
        <v>120</v>
      </c>
      <c r="Z18" s="40">
        <f t="shared" si="2"/>
        <v>0</v>
      </c>
    </row>
    <row r="19" spans="1:26" s="30" customFormat="1" ht="60.75" customHeight="1">
      <c r="A19" s="39"/>
      <c r="B19" s="5"/>
      <c r="C19" s="36" t="s">
        <v>12</v>
      </c>
      <c r="D19" s="36" t="s">
        <v>119</v>
      </c>
      <c r="E19" s="36" t="s">
        <v>125</v>
      </c>
      <c r="F19" s="36" t="s">
        <v>2</v>
      </c>
      <c r="G19" s="38" t="s">
        <v>124</v>
      </c>
      <c r="H19" s="37" t="s">
        <v>116</v>
      </c>
      <c r="I19" s="32" t="s">
        <v>115</v>
      </c>
      <c r="J19" s="35" t="s">
        <v>114</v>
      </c>
      <c r="K19" s="37" t="s">
        <v>113</v>
      </c>
      <c r="L19" s="35" t="s">
        <v>112</v>
      </c>
      <c r="M19" s="35" t="s">
        <v>123</v>
      </c>
      <c r="N19" s="37"/>
      <c r="O19" s="41"/>
      <c r="P19" s="36" t="s">
        <v>122</v>
      </c>
      <c r="Q19" s="35" t="s">
        <v>146</v>
      </c>
      <c r="R19" s="34">
        <v>10340081.6</v>
      </c>
      <c r="S19" s="34">
        <f t="shared" si="0"/>
        <v>10340081.6</v>
      </c>
      <c r="T19" s="34">
        <f t="shared" si="1"/>
        <v>10340081.6</v>
      </c>
      <c r="U19" s="34">
        <f t="shared" si="1"/>
        <v>10340081.6</v>
      </c>
      <c r="V19" s="34">
        <f t="shared" si="1"/>
        <v>10340081.6</v>
      </c>
      <c r="W19" s="33">
        <v>0</v>
      </c>
      <c r="X19" s="33">
        <v>10340081.6</v>
      </c>
      <c r="Y19" s="32" t="s">
        <v>120</v>
      </c>
      <c r="Z19" s="40">
        <f t="shared" si="2"/>
        <v>0</v>
      </c>
    </row>
    <row r="20" spans="1:26" s="30" customFormat="1" ht="60.75" customHeight="1">
      <c r="A20" s="39"/>
      <c r="B20" s="5"/>
      <c r="C20" s="36" t="s">
        <v>12</v>
      </c>
      <c r="D20" s="36" t="s">
        <v>119</v>
      </c>
      <c r="E20" s="36" t="s">
        <v>125</v>
      </c>
      <c r="F20" s="36" t="s">
        <v>2</v>
      </c>
      <c r="G20" s="38" t="s">
        <v>124</v>
      </c>
      <c r="H20" s="37" t="s">
        <v>116</v>
      </c>
      <c r="I20" s="32" t="s">
        <v>115</v>
      </c>
      <c r="J20" s="35" t="s">
        <v>114</v>
      </c>
      <c r="K20" s="37" t="s">
        <v>113</v>
      </c>
      <c r="L20" s="35" t="s">
        <v>112</v>
      </c>
      <c r="M20" s="35" t="s">
        <v>123</v>
      </c>
      <c r="N20" s="37"/>
      <c r="O20" s="41"/>
      <c r="P20" s="36" t="s">
        <v>122</v>
      </c>
      <c r="Q20" s="35" t="s">
        <v>145</v>
      </c>
      <c r="R20" s="34">
        <v>31113703.199999999</v>
      </c>
      <c r="S20" s="34">
        <f t="shared" si="0"/>
        <v>30373585.68</v>
      </c>
      <c r="T20" s="34">
        <f t="shared" si="1"/>
        <v>30373585.68</v>
      </c>
      <c r="U20" s="34">
        <f t="shared" si="1"/>
        <v>30373585.68</v>
      </c>
      <c r="V20" s="34">
        <f t="shared" si="1"/>
        <v>30373585.68</v>
      </c>
      <c r="W20" s="33">
        <v>0</v>
      </c>
      <c r="X20" s="33">
        <v>30373585.68</v>
      </c>
      <c r="Y20" s="32" t="s">
        <v>120</v>
      </c>
      <c r="Z20" s="40">
        <f t="shared" si="2"/>
        <v>0</v>
      </c>
    </row>
    <row r="21" spans="1:26" s="30" customFormat="1" ht="60.75" customHeight="1">
      <c r="A21" s="39"/>
      <c r="B21" s="5"/>
      <c r="C21" s="36" t="s">
        <v>12</v>
      </c>
      <c r="D21" s="36" t="s">
        <v>119</v>
      </c>
      <c r="E21" s="36" t="s">
        <v>125</v>
      </c>
      <c r="F21" s="36" t="s">
        <v>2</v>
      </c>
      <c r="G21" s="38" t="s">
        <v>124</v>
      </c>
      <c r="H21" s="37" t="s">
        <v>116</v>
      </c>
      <c r="I21" s="32" t="s">
        <v>115</v>
      </c>
      <c r="J21" s="35" t="s">
        <v>114</v>
      </c>
      <c r="K21" s="37" t="s">
        <v>113</v>
      </c>
      <c r="L21" s="35" t="s">
        <v>112</v>
      </c>
      <c r="M21" s="35" t="s">
        <v>123</v>
      </c>
      <c r="N21" s="37"/>
      <c r="O21" s="41"/>
      <c r="P21" s="36" t="s">
        <v>122</v>
      </c>
      <c r="Q21" s="35" t="s">
        <v>144</v>
      </c>
      <c r="R21" s="34">
        <v>1000000</v>
      </c>
      <c r="S21" s="34">
        <f t="shared" si="0"/>
        <v>1000000</v>
      </c>
      <c r="T21" s="34">
        <f t="shared" si="1"/>
        <v>1000000</v>
      </c>
      <c r="U21" s="34">
        <f t="shared" si="1"/>
        <v>1000000</v>
      </c>
      <c r="V21" s="34">
        <f t="shared" si="1"/>
        <v>1000000</v>
      </c>
      <c r="W21" s="33">
        <v>0</v>
      </c>
      <c r="X21" s="33">
        <v>1000000</v>
      </c>
      <c r="Y21" s="32" t="s">
        <v>120</v>
      </c>
      <c r="Z21" s="40">
        <f t="shared" si="2"/>
        <v>0</v>
      </c>
    </row>
    <row r="22" spans="1:26" s="30" customFormat="1" ht="77.25" customHeight="1">
      <c r="A22" s="39"/>
      <c r="B22" s="5"/>
      <c r="C22" s="36" t="s">
        <v>12</v>
      </c>
      <c r="D22" s="36" t="s">
        <v>119</v>
      </c>
      <c r="E22" s="36" t="s">
        <v>125</v>
      </c>
      <c r="F22" s="36" t="s">
        <v>2</v>
      </c>
      <c r="G22" s="38" t="s">
        <v>124</v>
      </c>
      <c r="H22" s="37" t="s">
        <v>116</v>
      </c>
      <c r="I22" s="32" t="s">
        <v>115</v>
      </c>
      <c r="J22" s="35" t="s">
        <v>114</v>
      </c>
      <c r="K22" s="37" t="s">
        <v>113</v>
      </c>
      <c r="L22" s="35" t="s">
        <v>112</v>
      </c>
      <c r="M22" s="35" t="s">
        <v>123</v>
      </c>
      <c r="N22" s="37"/>
      <c r="O22" s="41"/>
      <c r="P22" s="36" t="s">
        <v>122</v>
      </c>
      <c r="Q22" s="35" t="s">
        <v>143</v>
      </c>
      <c r="R22" s="34">
        <v>0</v>
      </c>
      <c r="S22" s="34">
        <f t="shared" si="0"/>
        <v>0</v>
      </c>
      <c r="T22" s="34">
        <f t="shared" si="1"/>
        <v>0</v>
      </c>
      <c r="U22" s="34">
        <f t="shared" si="1"/>
        <v>0</v>
      </c>
      <c r="V22" s="34">
        <f t="shared" si="1"/>
        <v>0</v>
      </c>
      <c r="W22" s="33">
        <v>0</v>
      </c>
      <c r="X22" s="33">
        <v>0</v>
      </c>
      <c r="Y22" s="32" t="s">
        <v>120</v>
      </c>
      <c r="Z22" s="40">
        <f t="shared" si="2"/>
        <v>0</v>
      </c>
    </row>
    <row r="23" spans="1:26" s="30" customFormat="1" ht="60.75" customHeight="1">
      <c r="A23" s="39"/>
      <c r="B23" s="5"/>
      <c r="C23" s="36" t="s">
        <v>12</v>
      </c>
      <c r="D23" s="36" t="s">
        <v>119</v>
      </c>
      <c r="E23" s="36" t="s">
        <v>125</v>
      </c>
      <c r="F23" s="36" t="s">
        <v>2</v>
      </c>
      <c r="G23" s="38" t="s">
        <v>124</v>
      </c>
      <c r="H23" s="37" t="s">
        <v>116</v>
      </c>
      <c r="I23" s="32" t="s">
        <v>115</v>
      </c>
      <c r="J23" s="35" t="s">
        <v>114</v>
      </c>
      <c r="K23" s="37" t="s">
        <v>113</v>
      </c>
      <c r="L23" s="35" t="s">
        <v>112</v>
      </c>
      <c r="M23" s="35" t="s">
        <v>123</v>
      </c>
      <c r="N23" s="37"/>
      <c r="O23" s="41">
        <v>1406900</v>
      </c>
      <c r="P23" s="36" t="s">
        <v>122</v>
      </c>
      <c r="Q23" s="35" t="s">
        <v>142</v>
      </c>
      <c r="R23" s="34">
        <v>23456100</v>
      </c>
      <c r="S23" s="34">
        <f t="shared" si="0"/>
        <v>22049200</v>
      </c>
      <c r="T23" s="34">
        <f t="shared" si="1"/>
        <v>22049200</v>
      </c>
      <c r="U23" s="34">
        <f t="shared" si="1"/>
        <v>22049200</v>
      </c>
      <c r="V23" s="34">
        <f t="shared" si="1"/>
        <v>22049200</v>
      </c>
      <c r="W23" s="33">
        <v>0</v>
      </c>
      <c r="X23" s="33">
        <f>11840550+10208650</f>
        <v>22049200</v>
      </c>
      <c r="Y23" s="32" t="s">
        <v>120</v>
      </c>
      <c r="Z23" s="40">
        <f t="shared" si="2"/>
        <v>0</v>
      </c>
    </row>
    <row r="24" spans="1:26" s="30" customFormat="1" ht="60.75" customHeight="1">
      <c r="A24" s="39"/>
      <c r="B24" s="5"/>
      <c r="C24" s="36" t="s">
        <v>12</v>
      </c>
      <c r="D24" s="36" t="s">
        <v>119</v>
      </c>
      <c r="E24" s="36" t="s">
        <v>125</v>
      </c>
      <c r="F24" s="36" t="s">
        <v>2</v>
      </c>
      <c r="G24" s="38" t="s">
        <v>124</v>
      </c>
      <c r="H24" s="37" t="s">
        <v>116</v>
      </c>
      <c r="I24" s="32" t="s">
        <v>115</v>
      </c>
      <c r="J24" s="35" t="s">
        <v>114</v>
      </c>
      <c r="K24" s="37" t="s">
        <v>113</v>
      </c>
      <c r="L24" s="35" t="s">
        <v>112</v>
      </c>
      <c r="M24" s="35" t="s">
        <v>123</v>
      </c>
      <c r="N24" s="37"/>
      <c r="O24" s="41">
        <v>225000</v>
      </c>
      <c r="P24" s="36" t="s">
        <v>122</v>
      </c>
      <c r="Q24" s="35" t="s">
        <v>141</v>
      </c>
      <c r="R24" s="34">
        <v>10346000</v>
      </c>
      <c r="S24" s="34">
        <f t="shared" si="0"/>
        <v>10121000</v>
      </c>
      <c r="T24" s="34">
        <f t="shared" si="1"/>
        <v>10121000</v>
      </c>
      <c r="U24" s="34">
        <f t="shared" si="1"/>
        <v>10121000</v>
      </c>
      <c r="V24" s="34">
        <f t="shared" si="1"/>
        <v>10121000</v>
      </c>
      <c r="W24" s="33">
        <v>0</v>
      </c>
      <c r="X24" s="33">
        <v>10121000</v>
      </c>
      <c r="Y24" s="32" t="s">
        <v>120</v>
      </c>
      <c r="Z24" s="40">
        <f t="shared" si="2"/>
        <v>0</v>
      </c>
    </row>
    <row r="25" spans="1:26" s="30" customFormat="1" ht="67.5" customHeight="1">
      <c r="A25" s="39"/>
      <c r="B25" s="5"/>
      <c r="C25" s="36" t="s">
        <v>12</v>
      </c>
      <c r="D25" s="36" t="s">
        <v>119</v>
      </c>
      <c r="E25" s="36" t="s">
        <v>125</v>
      </c>
      <c r="F25" s="36" t="s">
        <v>2</v>
      </c>
      <c r="G25" s="38" t="s">
        <v>124</v>
      </c>
      <c r="H25" s="37" t="s">
        <v>116</v>
      </c>
      <c r="I25" s="32" t="s">
        <v>115</v>
      </c>
      <c r="J25" s="35" t="s">
        <v>114</v>
      </c>
      <c r="K25" s="37" t="s">
        <v>113</v>
      </c>
      <c r="L25" s="35" t="s">
        <v>112</v>
      </c>
      <c r="M25" s="35" t="s">
        <v>123</v>
      </c>
      <c r="N25" s="37"/>
      <c r="O25" s="41"/>
      <c r="P25" s="36" t="s">
        <v>122</v>
      </c>
      <c r="Q25" s="35" t="s">
        <v>140</v>
      </c>
      <c r="R25" s="34">
        <v>23700000</v>
      </c>
      <c r="S25" s="34">
        <f t="shared" si="0"/>
        <v>23700000</v>
      </c>
      <c r="T25" s="34">
        <f t="shared" si="1"/>
        <v>23700000</v>
      </c>
      <c r="U25" s="34">
        <f t="shared" si="1"/>
        <v>23700000</v>
      </c>
      <c r="V25" s="34">
        <f t="shared" si="1"/>
        <v>23700000</v>
      </c>
      <c r="W25" s="33">
        <v>0</v>
      </c>
      <c r="X25" s="33">
        <v>23700000</v>
      </c>
      <c r="Y25" s="32" t="s">
        <v>120</v>
      </c>
      <c r="Z25" s="40">
        <f t="shared" si="2"/>
        <v>0</v>
      </c>
    </row>
    <row r="26" spans="1:26" s="30" customFormat="1" ht="60.75" customHeight="1">
      <c r="A26" s="39"/>
      <c r="B26" s="5"/>
      <c r="C26" s="36" t="s">
        <v>12</v>
      </c>
      <c r="D26" s="36" t="s">
        <v>119</v>
      </c>
      <c r="E26" s="36" t="s">
        <v>125</v>
      </c>
      <c r="F26" s="36" t="s">
        <v>2</v>
      </c>
      <c r="G26" s="38" t="s">
        <v>124</v>
      </c>
      <c r="H26" s="37" t="s">
        <v>116</v>
      </c>
      <c r="I26" s="32" t="s">
        <v>115</v>
      </c>
      <c r="J26" s="35" t="s">
        <v>114</v>
      </c>
      <c r="K26" s="37" t="s">
        <v>113</v>
      </c>
      <c r="L26" s="35" t="s">
        <v>112</v>
      </c>
      <c r="M26" s="35" t="s">
        <v>123</v>
      </c>
      <c r="N26" s="37"/>
      <c r="O26" s="41">
        <v>5714.72</v>
      </c>
      <c r="P26" s="36" t="s">
        <v>122</v>
      </c>
      <c r="Q26" s="35" t="s">
        <v>139</v>
      </c>
      <c r="R26" s="34">
        <v>2235641.56</v>
      </c>
      <c r="S26" s="34">
        <f t="shared" si="0"/>
        <v>1965784.52</v>
      </c>
      <c r="T26" s="34">
        <f t="shared" si="1"/>
        <v>1965784.52</v>
      </c>
      <c r="U26" s="34">
        <f t="shared" si="1"/>
        <v>1965784.52</v>
      </c>
      <c r="V26" s="34">
        <f t="shared" si="1"/>
        <v>1965784.52</v>
      </c>
      <c r="W26" s="33">
        <v>874088.66</v>
      </c>
      <c r="X26" s="33">
        <v>1091695.8600000001</v>
      </c>
      <c r="Y26" s="32" t="s">
        <v>120</v>
      </c>
      <c r="Z26" s="40">
        <f>+U26-X26-W26</f>
        <v>0</v>
      </c>
    </row>
    <row r="27" spans="1:26" s="30" customFormat="1" ht="60.75" customHeight="1">
      <c r="A27" s="39"/>
      <c r="B27" s="5"/>
      <c r="C27" s="36" t="s">
        <v>12</v>
      </c>
      <c r="D27" s="36" t="s">
        <v>119</v>
      </c>
      <c r="E27" s="36" t="s">
        <v>125</v>
      </c>
      <c r="F27" s="36" t="s">
        <v>2</v>
      </c>
      <c r="G27" s="38" t="s">
        <v>124</v>
      </c>
      <c r="H27" s="37" t="s">
        <v>116</v>
      </c>
      <c r="I27" s="32" t="s">
        <v>115</v>
      </c>
      <c r="J27" s="35" t="s">
        <v>114</v>
      </c>
      <c r="K27" s="37" t="s">
        <v>113</v>
      </c>
      <c r="L27" s="35" t="s">
        <v>112</v>
      </c>
      <c r="M27" s="35" t="s">
        <v>123</v>
      </c>
      <c r="N27" s="37"/>
      <c r="O27" s="41">
        <v>800695.5</v>
      </c>
      <c r="P27" s="36" t="s">
        <v>122</v>
      </c>
      <c r="Q27" s="35" t="s">
        <v>138</v>
      </c>
      <c r="R27" s="34">
        <v>7755776.1200000001</v>
      </c>
      <c r="S27" s="34">
        <f t="shared" si="0"/>
        <v>7044416.4199999999</v>
      </c>
      <c r="T27" s="34">
        <f t="shared" si="1"/>
        <v>7044416.4199999999</v>
      </c>
      <c r="U27" s="34">
        <f t="shared" si="1"/>
        <v>7044416.4199999999</v>
      </c>
      <c r="V27" s="34">
        <f t="shared" si="1"/>
        <v>7044416.4199999999</v>
      </c>
      <c r="W27" s="33">
        <v>884500</v>
      </c>
      <c r="X27" s="33">
        <v>6159916.4199999999</v>
      </c>
      <c r="Y27" s="32" t="s">
        <v>120</v>
      </c>
      <c r="Z27" s="40">
        <f t="shared" ref="Z27:Z32" si="3">+T27-X27-W27</f>
        <v>0</v>
      </c>
    </row>
    <row r="28" spans="1:26" s="30" customFormat="1" ht="60.75" customHeight="1">
      <c r="A28" s="39"/>
      <c r="B28" s="5"/>
      <c r="C28" s="36" t="s">
        <v>12</v>
      </c>
      <c r="D28" s="36" t="s">
        <v>119</v>
      </c>
      <c r="E28" s="36" t="s">
        <v>125</v>
      </c>
      <c r="F28" s="36" t="s">
        <v>2</v>
      </c>
      <c r="G28" s="38" t="s">
        <v>124</v>
      </c>
      <c r="H28" s="37" t="s">
        <v>116</v>
      </c>
      <c r="I28" s="32" t="s">
        <v>115</v>
      </c>
      <c r="J28" s="35" t="s">
        <v>114</v>
      </c>
      <c r="K28" s="37" t="s">
        <v>113</v>
      </c>
      <c r="L28" s="35" t="s">
        <v>112</v>
      </c>
      <c r="M28" s="35" t="s">
        <v>123</v>
      </c>
      <c r="N28" s="37"/>
      <c r="O28" s="41">
        <v>4.6399999999999997</v>
      </c>
      <c r="P28" s="36" t="s">
        <v>122</v>
      </c>
      <c r="Q28" s="35" t="s">
        <v>137</v>
      </c>
      <c r="R28" s="34">
        <v>25050.84</v>
      </c>
      <c r="S28" s="34">
        <f t="shared" si="0"/>
        <v>31546.2</v>
      </c>
      <c r="T28" s="34">
        <f t="shared" si="1"/>
        <v>31546.2</v>
      </c>
      <c r="U28" s="34">
        <f t="shared" si="1"/>
        <v>31546.2</v>
      </c>
      <c r="V28" s="34">
        <f t="shared" si="1"/>
        <v>31546.2</v>
      </c>
      <c r="W28" s="33">
        <v>29000</v>
      </c>
      <c r="X28" s="33">
        <v>2546.1999999999998</v>
      </c>
      <c r="Y28" s="32" t="s">
        <v>120</v>
      </c>
      <c r="Z28" s="40">
        <f t="shared" si="3"/>
        <v>0</v>
      </c>
    </row>
    <row r="29" spans="1:26" s="30" customFormat="1" ht="60.75" customHeight="1">
      <c r="A29" s="39"/>
      <c r="B29" s="5"/>
      <c r="C29" s="36" t="s">
        <v>12</v>
      </c>
      <c r="D29" s="36" t="s">
        <v>119</v>
      </c>
      <c r="E29" s="36" t="s">
        <v>125</v>
      </c>
      <c r="F29" s="36" t="s">
        <v>2</v>
      </c>
      <c r="G29" s="38" t="s">
        <v>124</v>
      </c>
      <c r="H29" s="37" t="s">
        <v>116</v>
      </c>
      <c r="I29" s="32" t="s">
        <v>115</v>
      </c>
      <c r="J29" s="35" t="s">
        <v>114</v>
      </c>
      <c r="K29" s="37" t="s">
        <v>113</v>
      </c>
      <c r="L29" s="35" t="s">
        <v>112</v>
      </c>
      <c r="M29" s="35" t="s">
        <v>123</v>
      </c>
      <c r="N29" s="37"/>
      <c r="O29" s="41"/>
      <c r="P29" s="36" t="s">
        <v>122</v>
      </c>
      <c r="Q29" s="35" t="s">
        <v>136</v>
      </c>
      <c r="R29" s="34">
        <v>96500</v>
      </c>
      <c r="S29" s="34">
        <f t="shared" si="0"/>
        <v>115130</v>
      </c>
      <c r="T29" s="34">
        <f t="shared" si="1"/>
        <v>115130</v>
      </c>
      <c r="U29" s="34">
        <f t="shared" si="1"/>
        <v>115130</v>
      </c>
      <c r="V29" s="34">
        <f t="shared" si="1"/>
        <v>115130</v>
      </c>
      <c r="W29" s="33">
        <v>46400</v>
      </c>
      <c r="X29" s="33">
        <v>68730</v>
      </c>
      <c r="Y29" s="32" t="s">
        <v>120</v>
      </c>
      <c r="Z29" s="40">
        <f t="shared" si="3"/>
        <v>0</v>
      </c>
    </row>
    <row r="30" spans="1:26" s="30" customFormat="1" ht="60.75" customHeight="1">
      <c r="A30" s="39"/>
      <c r="B30" s="5"/>
      <c r="C30" s="36" t="s">
        <v>12</v>
      </c>
      <c r="D30" s="36" t="s">
        <v>119</v>
      </c>
      <c r="E30" s="36" t="s">
        <v>125</v>
      </c>
      <c r="F30" s="36" t="s">
        <v>2</v>
      </c>
      <c r="G30" s="38" t="s">
        <v>124</v>
      </c>
      <c r="H30" s="37" t="s">
        <v>116</v>
      </c>
      <c r="I30" s="32" t="s">
        <v>115</v>
      </c>
      <c r="J30" s="35" t="s">
        <v>114</v>
      </c>
      <c r="K30" s="37" t="s">
        <v>113</v>
      </c>
      <c r="L30" s="35" t="s">
        <v>112</v>
      </c>
      <c r="M30" s="35" t="s">
        <v>123</v>
      </c>
      <c r="N30" s="37"/>
      <c r="O30" s="41">
        <v>1.1599999999999999</v>
      </c>
      <c r="P30" s="36" t="s">
        <v>122</v>
      </c>
      <c r="Q30" s="35" t="s">
        <v>135</v>
      </c>
      <c r="R30" s="34">
        <v>155437.24</v>
      </c>
      <c r="S30" s="34">
        <f t="shared" si="0"/>
        <v>228767.08000000002</v>
      </c>
      <c r="T30" s="34">
        <f t="shared" si="1"/>
        <v>228767.08000000002</v>
      </c>
      <c r="U30" s="34">
        <f t="shared" si="1"/>
        <v>228767.08000000002</v>
      </c>
      <c r="V30" s="34">
        <f t="shared" si="1"/>
        <v>228767.08000000002</v>
      </c>
      <c r="W30" s="33">
        <v>98600</v>
      </c>
      <c r="X30" s="33">
        <v>130167.08</v>
      </c>
      <c r="Y30" s="32" t="s">
        <v>120</v>
      </c>
      <c r="Z30" s="40">
        <f t="shared" si="3"/>
        <v>0</v>
      </c>
    </row>
    <row r="31" spans="1:26" s="30" customFormat="1" ht="60.75" customHeight="1">
      <c r="A31" s="39"/>
      <c r="B31" s="5"/>
      <c r="C31" s="36" t="s">
        <v>12</v>
      </c>
      <c r="D31" s="36" t="s">
        <v>119</v>
      </c>
      <c r="E31" s="36" t="s">
        <v>125</v>
      </c>
      <c r="F31" s="36" t="s">
        <v>2</v>
      </c>
      <c r="G31" s="38" t="s">
        <v>124</v>
      </c>
      <c r="H31" s="37" t="s">
        <v>116</v>
      </c>
      <c r="I31" s="32" t="s">
        <v>115</v>
      </c>
      <c r="J31" s="35" t="s">
        <v>114</v>
      </c>
      <c r="K31" s="37" t="s">
        <v>113</v>
      </c>
      <c r="L31" s="35" t="s">
        <v>112</v>
      </c>
      <c r="M31" s="35" t="s">
        <v>123</v>
      </c>
      <c r="N31" s="37"/>
      <c r="O31" s="41">
        <v>17140.09</v>
      </c>
      <c r="P31" s="36" t="s">
        <v>122</v>
      </c>
      <c r="Q31" s="35" t="s">
        <v>134</v>
      </c>
      <c r="R31" s="34">
        <v>160120</v>
      </c>
      <c r="S31" s="34">
        <f t="shared" si="0"/>
        <v>161350.76</v>
      </c>
      <c r="T31" s="34">
        <f t="shared" si="1"/>
        <v>161350.76</v>
      </c>
      <c r="U31" s="34">
        <f t="shared" si="1"/>
        <v>161350.76</v>
      </c>
      <c r="V31" s="34">
        <f t="shared" si="1"/>
        <v>161350.76</v>
      </c>
      <c r="W31" s="33">
        <v>84796</v>
      </c>
      <c r="X31" s="33">
        <v>76554.759999999995</v>
      </c>
      <c r="Y31" s="32" t="s">
        <v>120</v>
      </c>
      <c r="Z31" s="40">
        <f t="shared" si="3"/>
        <v>0</v>
      </c>
    </row>
    <row r="32" spans="1:26" s="30" customFormat="1" ht="60.75" customHeight="1">
      <c r="A32" s="39"/>
      <c r="B32" s="5"/>
      <c r="C32" s="36" t="s">
        <v>12</v>
      </c>
      <c r="D32" s="36" t="s">
        <v>119</v>
      </c>
      <c r="E32" s="36" t="s">
        <v>125</v>
      </c>
      <c r="F32" s="36" t="s">
        <v>2</v>
      </c>
      <c r="G32" s="38" t="s">
        <v>124</v>
      </c>
      <c r="H32" s="37" t="s">
        <v>116</v>
      </c>
      <c r="I32" s="32" t="s">
        <v>115</v>
      </c>
      <c r="J32" s="35" t="s">
        <v>114</v>
      </c>
      <c r="K32" s="37" t="s">
        <v>113</v>
      </c>
      <c r="L32" s="35" t="s">
        <v>112</v>
      </c>
      <c r="M32" s="35" t="s">
        <v>123</v>
      </c>
      <c r="N32" s="37"/>
      <c r="O32" s="41">
        <v>713.89</v>
      </c>
      <c r="P32" s="36" t="s">
        <v>122</v>
      </c>
      <c r="Q32" s="35" t="s">
        <v>133</v>
      </c>
      <c r="R32" s="34">
        <v>59350</v>
      </c>
      <c r="S32" s="34">
        <f t="shared" si="0"/>
        <v>71786.11</v>
      </c>
      <c r="T32" s="34">
        <f t="shared" si="1"/>
        <v>71786.11</v>
      </c>
      <c r="U32" s="34">
        <f t="shared" si="1"/>
        <v>71786.11</v>
      </c>
      <c r="V32" s="34">
        <f t="shared" si="1"/>
        <v>71786.11</v>
      </c>
      <c r="W32" s="33">
        <v>26100</v>
      </c>
      <c r="X32" s="33">
        <v>45686.11</v>
      </c>
      <c r="Y32" s="32" t="s">
        <v>120</v>
      </c>
      <c r="Z32" s="40">
        <f t="shared" si="3"/>
        <v>0</v>
      </c>
    </row>
    <row r="33" spans="1:26" s="30" customFormat="1" ht="60.75" customHeight="1">
      <c r="A33" s="39"/>
      <c r="B33" s="5"/>
      <c r="C33" s="36" t="s">
        <v>12</v>
      </c>
      <c r="D33" s="36" t="s">
        <v>119</v>
      </c>
      <c r="E33" s="36" t="s">
        <v>125</v>
      </c>
      <c r="F33" s="36" t="s">
        <v>2</v>
      </c>
      <c r="G33" s="38" t="s">
        <v>124</v>
      </c>
      <c r="H33" s="37" t="s">
        <v>116</v>
      </c>
      <c r="I33" s="32" t="s">
        <v>115</v>
      </c>
      <c r="J33" s="35" t="s">
        <v>114</v>
      </c>
      <c r="K33" s="37" t="s">
        <v>113</v>
      </c>
      <c r="L33" s="35" t="s">
        <v>112</v>
      </c>
      <c r="M33" s="35" t="s">
        <v>123</v>
      </c>
      <c r="N33" s="37"/>
      <c r="O33" s="41">
        <v>637609.16</v>
      </c>
      <c r="P33" s="36" t="s">
        <v>122</v>
      </c>
      <c r="Q33" s="35" t="s">
        <v>132</v>
      </c>
      <c r="R33" s="34">
        <v>900000</v>
      </c>
      <c r="S33" s="34">
        <f t="shared" si="0"/>
        <v>27929238.760000002</v>
      </c>
      <c r="T33" s="34">
        <f t="shared" si="1"/>
        <v>27929238.760000002</v>
      </c>
      <c r="U33" s="34">
        <f t="shared" si="1"/>
        <v>27929238.760000002</v>
      </c>
      <c r="V33" s="34">
        <f t="shared" si="1"/>
        <v>27929238.760000002</v>
      </c>
      <c r="W33" s="33">
        <v>0</v>
      </c>
      <c r="X33" s="33">
        <v>27929238.760000002</v>
      </c>
      <c r="Y33" s="32" t="s">
        <v>120</v>
      </c>
      <c r="Z33" s="40">
        <f t="shared" ref="Z33:Z40" si="4">+T33-X33</f>
        <v>0</v>
      </c>
    </row>
    <row r="34" spans="1:26" s="30" customFormat="1" ht="60.75" customHeight="1">
      <c r="A34" s="39"/>
      <c r="B34" s="5"/>
      <c r="C34" s="36" t="s">
        <v>12</v>
      </c>
      <c r="D34" s="36" t="s">
        <v>119</v>
      </c>
      <c r="E34" s="36" t="s">
        <v>125</v>
      </c>
      <c r="F34" s="36" t="s">
        <v>2</v>
      </c>
      <c r="G34" s="38" t="s">
        <v>124</v>
      </c>
      <c r="H34" s="37" t="s">
        <v>116</v>
      </c>
      <c r="I34" s="32" t="s">
        <v>115</v>
      </c>
      <c r="J34" s="35" t="s">
        <v>114</v>
      </c>
      <c r="K34" s="37" t="s">
        <v>113</v>
      </c>
      <c r="L34" s="35" t="s">
        <v>112</v>
      </c>
      <c r="M34" s="35" t="s">
        <v>123</v>
      </c>
      <c r="N34" s="37"/>
      <c r="O34" s="41"/>
      <c r="P34" s="36" t="s">
        <v>122</v>
      </c>
      <c r="Q34" s="35" t="s">
        <v>131</v>
      </c>
      <c r="R34" s="34">
        <v>9734976.1500000004</v>
      </c>
      <c r="S34" s="34">
        <f t="shared" si="0"/>
        <v>0</v>
      </c>
      <c r="T34" s="34">
        <f t="shared" si="1"/>
        <v>0</v>
      </c>
      <c r="U34" s="34">
        <f t="shared" si="1"/>
        <v>0</v>
      </c>
      <c r="V34" s="34">
        <f t="shared" si="1"/>
        <v>0</v>
      </c>
      <c r="W34" s="33"/>
      <c r="X34" s="33">
        <v>0</v>
      </c>
      <c r="Y34" s="32" t="s">
        <v>120</v>
      </c>
      <c r="Z34" s="40">
        <f t="shared" si="4"/>
        <v>0</v>
      </c>
    </row>
    <row r="35" spans="1:26" s="30" customFormat="1" ht="67.5" customHeight="1">
      <c r="A35" s="39"/>
      <c r="B35" s="5"/>
      <c r="C35" s="36" t="s">
        <v>12</v>
      </c>
      <c r="D35" s="36" t="s">
        <v>119</v>
      </c>
      <c r="E35" s="36" t="s">
        <v>125</v>
      </c>
      <c r="F35" s="36" t="s">
        <v>2</v>
      </c>
      <c r="G35" s="38" t="s">
        <v>124</v>
      </c>
      <c r="H35" s="37" t="s">
        <v>116</v>
      </c>
      <c r="I35" s="32" t="s">
        <v>115</v>
      </c>
      <c r="J35" s="35" t="s">
        <v>114</v>
      </c>
      <c r="K35" s="37" t="s">
        <v>113</v>
      </c>
      <c r="L35" s="35" t="s">
        <v>112</v>
      </c>
      <c r="M35" s="35" t="s">
        <v>123</v>
      </c>
      <c r="N35" s="37"/>
      <c r="O35" s="41"/>
      <c r="P35" s="36" t="s">
        <v>122</v>
      </c>
      <c r="Q35" s="35" t="s">
        <v>130</v>
      </c>
      <c r="R35" s="34">
        <v>93600</v>
      </c>
      <c r="S35" s="34">
        <f t="shared" si="0"/>
        <v>93041.279999999999</v>
      </c>
      <c r="T35" s="34">
        <f t="shared" si="1"/>
        <v>93041.279999999999</v>
      </c>
      <c r="U35" s="34">
        <f t="shared" si="1"/>
        <v>93041.279999999999</v>
      </c>
      <c r="V35" s="34">
        <f t="shared" si="1"/>
        <v>93041.279999999999</v>
      </c>
      <c r="W35" s="33">
        <v>0</v>
      </c>
      <c r="X35" s="33">
        <v>93041.279999999999</v>
      </c>
      <c r="Y35" s="32" t="s">
        <v>120</v>
      </c>
      <c r="Z35" s="40">
        <f t="shared" si="4"/>
        <v>0</v>
      </c>
    </row>
    <row r="36" spans="1:26" s="30" customFormat="1" ht="60.75" customHeight="1">
      <c r="A36" s="39"/>
      <c r="B36" s="5"/>
      <c r="C36" s="36" t="s">
        <v>12</v>
      </c>
      <c r="D36" s="36" t="s">
        <v>119</v>
      </c>
      <c r="E36" s="36" t="s">
        <v>125</v>
      </c>
      <c r="F36" s="36" t="s">
        <v>2</v>
      </c>
      <c r="G36" s="38" t="s">
        <v>124</v>
      </c>
      <c r="H36" s="37" t="s">
        <v>116</v>
      </c>
      <c r="I36" s="32" t="s">
        <v>115</v>
      </c>
      <c r="J36" s="35" t="s">
        <v>114</v>
      </c>
      <c r="K36" s="37" t="s">
        <v>113</v>
      </c>
      <c r="L36" s="35" t="s">
        <v>112</v>
      </c>
      <c r="M36" s="35" t="s">
        <v>123</v>
      </c>
      <c r="N36" s="37"/>
      <c r="O36" s="41"/>
      <c r="P36" s="36" t="s">
        <v>122</v>
      </c>
      <c r="Q36" s="35" t="s">
        <v>129</v>
      </c>
      <c r="R36" s="34">
        <v>7000000</v>
      </c>
      <c r="S36" s="34">
        <f t="shared" si="0"/>
        <v>7000000</v>
      </c>
      <c r="T36" s="34">
        <f t="shared" si="1"/>
        <v>7000000</v>
      </c>
      <c r="U36" s="34">
        <f t="shared" si="1"/>
        <v>7000000</v>
      </c>
      <c r="V36" s="34">
        <f t="shared" si="1"/>
        <v>7000000</v>
      </c>
      <c r="W36" s="33">
        <v>0</v>
      </c>
      <c r="X36" s="33">
        <v>7000000</v>
      </c>
      <c r="Y36" s="32" t="s">
        <v>120</v>
      </c>
      <c r="Z36" s="40">
        <f t="shared" si="4"/>
        <v>0</v>
      </c>
    </row>
    <row r="37" spans="1:26" s="30" customFormat="1" ht="60.75" customHeight="1">
      <c r="A37" s="39"/>
      <c r="B37" s="5"/>
      <c r="C37" s="36" t="s">
        <v>12</v>
      </c>
      <c r="D37" s="36" t="s">
        <v>119</v>
      </c>
      <c r="E37" s="36" t="s">
        <v>125</v>
      </c>
      <c r="F37" s="36" t="s">
        <v>2</v>
      </c>
      <c r="G37" s="38" t="s">
        <v>124</v>
      </c>
      <c r="H37" s="37" t="s">
        <v>116</v>
      </c>
      <c r="I37" s="32" t="s">
        <v>115</v>
      </c>
      <c r="J37" s="35" t="s">
        <v>114</v>
      </c>
      <c r="K37" s="37" t="s">
        <v>113</v>
      </c>
      <c r="L37" s="35" t="s">
        <v>112</v>
      </c>
      <c r="M37" s="35" t="s">
        <v>123</v>
      </c>
      <c r="N37" s="37"/>
      <c r="O37" s="41">
        <v>11535.39</v>
      </c>
      <c r="P37" s="36" t="s">
        <v>122</v>
      </c>
      <c r="Q37" s="35" t="s">
        <v>128</v>
      </c>
      <c r="R37" s="34">
        <v>50000</v>
      </c>
      <c r="S37" s="34">
        <f t="shared" si="0"/>
        <v>20648</v>
      </c>
      <c r="T37" s="34">
        <f t="shared" si="1"/>
        <v>20648</v>
      </c>
      <c r="U37" s="34">
        <f t="shared" si="1"/>
        <v>20648</v>
      </c>
      <c r="V37" s="34">
        <f t="shared" si="1"/>
        <v>20648</v>
      </c>
      <c r="W37" s="33">
        <v>0</v>
      </c>
      <c r="X37" s="33">
        <v>20648</v>
      </c>
      <c r="Y37" s="32" t="s">
        <v>120</v>
      </c>
      <c r="Z37" s="40">
        <f t="shared" si="4"/>
        <v>0</v>
      </c>
    </row>
    <row r="38" spans="1:26" s="30" customFormat="1" ht="60.75" customHeight="1">
      <c r="A38" s="39"/>
      <c r="B38" s="5"/>
      <c r="C38" s="36" t="s">
        <v>12</v>
      </c>
      <c r="D38" s="36" t="s">
        <v>119</v>
      </c>
      <c r="E38" s="36" t="s">
        <v>125</v>
      </c>
      <c r="F38" s="36" t="s">
        <v>2</v>
      </c>
      <c r="G38" s="38" t="s">
        <v>124</v>
      </c>
      <c r="H38" s="37" t="s">
        <v>116</v>
      </c>
      <c r="I38" s="32" t="s">
        <v>115</v>
      </c>
      <c r="J38" s="35" t="s">
        <v>114</v>
      </c>
      <c r="K38" s="37" t="s">
        <v>113</v>
      </c>
      <c r="L38" s="35" t="s">
        <v>112</v>
      </c>
      <c r="M38" s="35" t="s">
        <v>123</v>
      </c>
      <c r="N38" s="37"/>
      <c r="O38" s="41">
        <v>5335.24</v>
      </c>
      <c r="P38" s="36" t="s">
        <v>122</v>
      </c>
      <c r="Q38" s="35" t="s">
        <v>127</v>
      </c>
      <c r="R38" s="34">
        <v>21755000</v>
      </c>
      <c r="S38" s="34">
        <f t="shared" si="0"/>
        <v>21652079.760000002</v>
      </c>
      <c r="T38" s="34">
        <f t="shared" si="1"/>
        <v>21652079.760000002</v>
      </c>
      <c r="U38" s="34">
        <f t="shared" si="1"/>
        <v>21652079.760000002</v>
      </c>
      <c r="V38" s="34">
        <f t="shared" si="1"/>
        <v>21652079.760000002</v>
      </c>
      <c r="W38" s="33">
        <v>0</v>
      </c>
      <c r="X38" s="33">
        <v>21652079.760000002</v>
      </c>
      <c r="Y38" s="32" t="s">
        <v>120</v>
      </c>
      <c r="Z38" s="40">
        <f t="shared" si="4"/>
        <v>0</v>
      </c>
    </row>
    <row r="39" spans="1:26" s="30" customFormat="1" ht="60.75" customHeight="1">
      <c r="A39" s="39"/>
      <c r="B39" s="5"/>
      <c r="C39" s="36" t="s">
        <v>12</v>
      </c>
      <c r="D39" s="36" t="s">
        <v>119</v>
      </c>
      <c r="E39" s="36" t="s">
        <v>125</v>
      </c>
      <c r="F39" s="36" t="s">
        <v>2</v>
      </c>
      <c r="G39" s="38" t="s">
        <v>124</v>
      </c>
      <c r="H39" s="37" t="s">
        <v>116</v>
      </c>
      <c r="I39" s="32" t="s">
        <v>115</v>
      </c>
      <c r="J39" s="35" t="s">
        <v>114</v>
      </c>
      <c r="K39" s="37" t="s">
        <v>113</v>
      </c>
      <c r="L39" s="35" t="s">
        <v>112</v>
      </c>
      <c r="M39" s="35" t="s">
        <v>123</v>
      </c>
      <c r="N39" s="37"/>
      <c r="O39" s="41"/>
      <c r="P39" s="36" t="s">
        <v>122</v>
      </c>
      <c r="Q39" s="35" t="s">
        <v>126</v>
      </c>
      <c r="R39" s="34">
        <v>13440000</v>
      </c>
      <c r="S39" s="34">
        <f t="shared" si="0"/>
        <v>92800</v>
      </c>
      <c r="T39" s="34">
        <f t="shared" si="1"/>
        <v>92800</v>
      </c>
      <c r="U39" s="34">
        <f t="shared" si="1"/>
        <v>92800</v>
      </c>
      <c r="V39" s="34">
        <f t="shared" si="1"/>
        <v>92800</v>
      </c>
      <c r="W39" s="33">
        <v>0</v>
      </c>
      <c r="X39" s="33">
        <v>92800</v>
      </c>
      <c r="Y39" s="32" t="s">
        <v>120</v>
      </c>
      <c r="Z39" s="40">
        <f t="shared" si="4"/>
        <v>0</v>
      </c>
    </row>
    <row r="40" spans="1:26" s="30" customFormat="1" ht="60.75" customHeight="1">
      <c r="A40" s="39"/>
      <c r="B40" s="5"/>
      <c r="C40" s="36" t="s">
        <v>12</v>
      </c>
      <c r="D40" s="36" t="s">
        <v>119</v>
      </c>
      <c r="E40" s="36" t="s">
        <v>125</v>
      </c>
      <c r="F40" s="36" t="s">
        <v>2</v>
      </c>
      <c r="G40" s="38" t="s">
        <v>124</v>
      </c>
      <c r="H40" s="37" t="s">
        <v>116</v>
      </c>
      <c r="I40" s="32" t="s">
        <v>115</v>
      </c>
      <c r="J40" s="35" t="s">
        <v>114</v>
      </c>
      <c r="K40" s="37" t="s">
        <v>113</v>
      </c>
      <c r="L40" s="35" t="s">
        <v>112</v>
      </c>
      <c r="M40" s="35" t="s">
        <v>123</v>
      </c>
      <c r="N40" s="37"/>
      <c r="O40" s="41">
        <v>5000000</v>
      </c>
      <c r="P40" s="36" t="s">
        <v>122</v>
      </c>
      <c r="Q40" s="35" t="s">
        <v>121</v>
      </c>
      <c r="R40" s="34">
        <v>5000000</v>
      </c>
      <c r="S40" s="34">
        <f t="shared" si="0"/>
        <v>0</v>
      </c>
      <c r="T40" s="34">
        <f t="shared" si="1"/>
        <v>0</v>
      </c>
      <c r="U40" s="34">
        <f t="shared" si="1"/>
        <v>0</v>
      </c>
      <c r="V40" s="34">
        <f t="shared" si="1"/>
        <v>0</v>
      </c>
      <c r="W40" s="33">
        <v>0</v>
      </c>
      <c r="X40" s="33">
        <v>0</v>
      </c>
      <c r="Y40" s="32" t="s">
        <v>120</v>
      </c>
      <c r="Z40" s="40">
        <f t="shared" si="4"/>
        <v>0</v>
      </c>
    </row>
    <row r="41" spans="1:26" s="30" customFormat="1" ht="60.75" customHeight="1">
      <c r="A41" s="39"/>
      <c r="B41" s="5"/>
      <c r="C41" s="36" t="s">
        <v>12</v>
      </c>
      <c r="D41" s="36" t="s">
        <v>119</v>
      </c>
      <c r="E41" s="36" t="s">
        <v>118</v>
      </c>
      <c r="F41" s="36" t="s">
        <v>2</v>
      </c>
      <c r="G41" s="38" t="s">
        <v>117</v>
      </c>
      <c r="H41" s="37" t="s">
        <v>116</v>
      </c>
      <c r="I41" s="32" t="s">
        <v>115</v>
      </c>
      <c r="J41" s="35" t="s">
        <v>114</v>
      </c>
      <c r="K41" s="37" t="s">
        <v>113</v>
      </c>
      <c r="L41" s="35" t="s">
        <v>112</v>
      </c>
      <c r="M41" s="35" t="s">
        <v>112</v>
      </c>
      <c r="N41" s="37">
        <v>0</v>
      </c>
      <c r="O41" s="37">
        <f>SUM(O12:O40)</f>
        <v>8151213.75</v>
      </c>
      <c r="P41" s="36" t="s">
        <v>7</v>
      </c>
      <c r="Q41" s="35" t="s">
        <v>111</v>
      </c>
      <c r="R41" s="34">
        <v>211793424</v>
      </c>
      <c r="S41" s="34">
        <f t="shared" ref="S41:X41" si="5">SUM(S12:S40)</f>
        <v>203642210.84999999</v>
      </c>
      <c r="T41" s="34">
        <f t="shared" si="5"/>
        <v>203642210.84999999</v>
      </c>
      <c r="U41" s="34">
        <f t="shared" si="5"/>
        <v>203642210.84999999</v>
      </c>
      <c r="V41" s="34">
        <f t="shared" si="5"/>
        <v>203642210.84999999</v>
      </c>
      <c r="W41" s="33">
        <f t="shared" si="5"/>
        <v>2043484.6600000001</v>
      </c>
      <c r="X41" s="33">
        <f t="shared" si="5"/>
        <v>201598726.19</v>
      </c>
      <c r="Y41" s="32" t="s">
        <v>110</v>
      </c>
      <c r="Z41" s="31" t="s">
        <v>109</v>
      </c>
    </row>
  </sheetData>
  <mergeCells count="4">
    <mergeCell ref="C3:Z3"/>
    <mergeCell ref="C10:O10"/>
    <mergeCell ref="P10:Q10"/>
    <mergeCell ref="R10:Y10"/>
  </mergeCells>
  <pageMargins left="0.19685039370078741" right="0" top="0.39370078740157483" bottom="0.39370078740157483" header="0" footer="0"/>
  <pageSetup paperSize="1001" scale="66" fitToWidth="2" fitToHeight="3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1er trim niv proyecto fasp 2017</vt:lpstr>
      <vt:lpstr>niv fin inf def fasp 2017 </vt:lpstr>
      <vt:lpstr>'1er trim niv proyecto fasp 2017'!Área_de_impresión</vt:lpstr>
      <vt:lpstr>'niv fin inf def fasp 2017 '!Área_de_impresión</vt:lpstr>
      <vt:lpstr>'1er trim niv proyecto fasp 2017'!Títulos_a_imprimir</vt:lpstr>
      <vt:lpstr>'niv fin inf def fasp 2017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SESESP-DAP1</dc:creator>
  <cp:lastModifiedBy>SESESP-DAP1</cp:lastModifiedBy>
  <cp:lastPrinted>2018-08-13T18:06:36Z</cp:lastPrinted>
  <dcterms:created xsi:type="dcterms:W3CDTF">2018-08-10T18:06:37Z</dcterms:created>
  <dcterms:modified xsi:type="dcterms:W3CDTF">2018-08-13T18:06:45Z</dcterms:modified>
</cp:coreProperties>
</file>